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5521" windowWidth="11820" windowHeight="6435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<sst xmlns="http://schemas.openxmlformats.org/spreadsheetml/2006/main" count="861" uniqueCount="249">
  <si>
    <t>Сумма (тыс. руб.)</t>
  </si>
  <si>
    <t>Дошкольное образование</t>
  </si>
  <si>
    <t>Общее образование</t>
  </si>
  <si>
    <t>ИТОГО</t>
  </si>
  <si>
    <t>Администрация муниципального района Большеглушицкий Самарской области</t>
  </si>
  <si>
    <t>0 1</t>
  </si>
  <si>
    <t>0 2</t>
  </si>
  <si>
    <t>Руководство и управление в сфере установленных функций органов  государственной власти субъектов Российской Федерации и органов местного самоуправления</t>
  </si>
  <si>
    <t>00 1</t>
  </si>
  <si>
    <t>0 4</t>
  </si>
  <si>
    <t>Р</t>
  </si>
  <si>
    <t>ПР</t>
  </si>
  <si>
    <t>ЦСР</t>
  </si>
  <si>
    <t>ВР</t>
  </si>
  <si>
    <t>Мобилизационная подготовка экономики</t>
  </si>
  <si>
    <t>209   0000</t>
  </si>
  <si>
    <t>0 3</t>
  </si>
  <si>
    <t>0 9</t>
  </si>
  <si>
    <t xml:space="preserve">Мероприятия по предупреждению и ликвидации последствий чрезвычайных ситуаций и стихийных бедствий </t>
  </si>
  <si>
    <t>218   0000</t>
  </si>
  <si>
    <t>0 7</t>
  </si>
  <si>
    <t>420   0000</t>
  </si>
  <si>
    <t>Детские дошкольные учреждения</t>
  </si>
  <si>
    <t>421   0000</t>
  </si>
  <si>
    <t>Школы-детские сады, школы начальные, неполные средние и средние</t>
  </si>
  <si>
    <t>423   0000</t>
  </si>
  <si>
    <t>Учреждения по внешкольной работе с детьми</t>
  </si>
  <si>
    <t>Молодежная политика и оздоровление детей</t>
  </si>
  <si>
    <t>0 8</t>
  </si>
  <si>
    <t>795   0000</t>
  </si>
  <si>
    <t>1 0</t>
  </si>
  <si>
    <t>0 05</t>
  </si>
  <si>
    <t>Социальное обеспечение населения</t>
  </si>
  <si>
    <t>0 6</t>
  </si>
  <si>
    <t>Целевые программы муниципальных образований</t>
  </si>
  <si>
    <t>Другие вопросы в области социальной политики</t>
  </si>
  <si>
    <t xml:space="preserve"> 0 1</t>
  </si>
  <si>
    <t xml:space="preserve">0 02  0000 </t>
  </si>
  <si>
    <t>002   0000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</si>
  <si>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</si>
  <si>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0 5</t>
  </si>
  <si>
    <t xml:space="preserve">102   0000 </t>
  </si>
  <si>
    <t>Бюджетные инвестиции в объекты капитального строительства, не включенные в целевые программы</t>
  </si>
  <si>
    <t>410   0000</t>
  </si>
  <si>
    <t>Состояние окружающей среды и природопользования</t>
  </si>
  <si>
    <t>00 3</t>
  </si>
  <si>
    <t>440   0000</t>
  </si>
  <si>
    <t>Культура</t>
  </si>
  <si>
    <t>Дворцы и дома культуры, другие учреждения культуры и средства массовой информации</t>
  </si>
  <si>
    <t>Другие вопросы в области культуры, кинематографии и средств массовой информации</t>
  </si>
  <si>
    <t>470   0000</t>
  </si>
  <si>
    <t>Больницы, клиники, госпитали, медико-санитарные части</t>
  </si>
  <si>
    <t>Стационарная медицинская помощь</t>
  </si>
  <si>
    <t>516   0000</t>
  </si>
  <si>
    <t>Выравнивание бюджетной обеспеченности</t>
  </si>
  <si>
    <t>441   0000</t>
  </si>
  <si>
    <t>442   0000</t>
  </si>
  <si>
    <t>Библиотеки</t>
  </si>
  <si>
    <t>Лесное хозяйство</t>
  </si>
  <si>
    <t>1 4</t>
  </si>
  <si>
    <t>520   0000</t>
  </si>
  <si>
    <t>505   0000</t>
  </si>
  <si>
    <t>Социальная помощь</t>
  </si>
  <si>
    <t>Другие общегосударственные вопросы</t>
  </si>
  <si>
    <t xml:space="preserve">00 5 </t>
  </si>
  <si>
    <t>Другие  вопросы в области жилищно-коммунального хозяйства</t>
  </si>
  <si>
    <t>Музеи и постоянные выставки</t>
  </si>
  <si>
    <t>Социальное обслуживание населения</t>
  </si>
  <si>
    <t>Обеспечение мер социальной поддержки ветеранов труда и тружеников тыла</t>
  </si>
  <si>
    <t>Собрание представителей муниципального района Большеглушицкий Самарской области</t>
  </si>
  <si>
    <t>Муниципальное Учреждение  по вопросам семьи и демографии администрации муниципального района Большеглушицкий Самарской области</t>
  </si>
  <si>
    <t>Муниципальное Учреждение Финансовое управление администрации муниципального района Большеглушицкий Самарской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</si>
  <si>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</si>
  <si>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Муниципальное Учреждение Ревизионная комиссия муниципального района Большеглушицкий Самарской области</t>
  </si>
  <si>
    <t>Бюджетные инвестиции</t>
  </si>
  <si>
    <t>Выполнение функций бюджетными учреждениями</t>
  </si>
  <si>
    <t>Выполнение функций органами местного самоуправления</t>
  </si>
  <si>
    <t>002   0400</t>
  </si>
  <si>
    <t xml:space="preserve">Центральный аппарат </t>
  </si>
  <si>
    <t xml:space="preserve">Охрана объектов растительного и животного мира и среды их обитания </t>
  </si>
  <si>
    <t>410   0100</t>
  </si>
  <si>
    <t xml:space="preserve">Природоохранные мероприятия </t>
  </si>
  <si>
    <t>420   9900</t>
  </si>
  <si>
    <t xml:space="preserve"> Выполнение функций бюджетными учреждениями</t>
  </si>
  <si>
    <t>421   9900</t>
  </si>
  <si>
    <t>423   9900</t>
  </si>
  <si>
    <t>Обеспечение деятельности подведомственных учреждений</t>
  </si>
  <si>
    <t>440   9900</t>
  </si>
  <si>
    <t>441   9900</t>
  </si>
  <si>
    <t>442   9900</t>
  </si>
  <si>
    <t xml:space="preserve">Выполнение функций органами местного самоуправления </t>
  </si>
  <si>
    <t>470   9900</t>
  </si>
  <si>
    <t>0 79</t>
  </si>
  <si>
    <t>Охрана семьи  и детства</t>
  </si>
  <si>
    <t xml:space="preserve">Иные безвозмездные и безвозвратные перечисления </t>
  </si>
  <si>
    <t>520   1300</t>
  </si>
  <si>
    <t>Содержание ребенка в семье опекуна и приемной семье, а также оплата труда приемного родителя</t>
  </si>
  <si>
    <t>520   1310</t>
  </si>
  <si>
    <t xml:space="preserve">Материальное обеспечение приемной семьи </t>
  </si>
  <si>
    <t>520   1311</t>
  </si>
  <si>
    <t>Выплаты приемной семье на содержание подопечных детей</t>
  </si>
  <si>
    <t>520   1312</t>
  </si>
  <si>
    <t>Оплата труда приемным родителям</t>
  </si>
  <si>
    <t>0 01</t>
  </si>
  <si>
    <t>520   1320</t>
  </si>
  <si>
    <t>Выплаты семьям опекунов на содержание подопечных детей</t>
  </si>
  <si>
    <t>Функционирование высшего должностного лица субъекта Российской Федерации и органа местного самоуправления</t>
  </si>
  <si>
    <t>002   0300</t>
  </si>
  <si>
    <t>Глава муниципального образования</t>
  </si>
  <si>
    <t xml:space="preserve">5  00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</si>
  <si>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</si>
  <si>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</si>
  <si>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Реализация государственных функций по мобилизационной подготовке  экономики</t>
  </si>
  <si>
    <t>209   0100</t>
  </si>
  <si>
    <t>Мероприятия  по обеспечению мобилизационной готовности экономики</t>
  </si>
  <si>
    <t>5  00</t>
  </si>
  <si>
    <t>218   0100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</si>
  <si>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</si>
  <si>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292   0000</t>
  </si>
  <si>
    <t>Вопросы в области лесных отношений</t>
  </si>
  <si>
    <t>292   0200</t>
  </si>
  <si>
    <t>Мероприятия в области охраны, восстановления и использования лесов</t>
  </si>
  <si>
    <t xml:space="preserve">0 02  0400 </t>
  </si>
  <si>
    <t>5 00</t>
  </si>
  <si>
    <t>516   0100</t>
  </si>
  <si>
    <t>516   0130</t>
  </si>
  <si>
    <t>Фонд финансовой поддержки</t>
  </si>
  <si>
    <t>00  8</t>
  </si>
  <si>
    <t>Обеспечение мер социальной поддержки ветеранов труда</t>
  </si>
  <si>
    <t>Муниципальное учреждение Управление  культуры администрации  муниципального района Большеглушицкий Самарской области</t>
  </si>
  <si>
    <t>Центральная муниципальная районная больница муниципального района Большеглушицкий Самарской области</t>
  </si>
  <si>
    <t>изменения (+;-)</t>
  </si>
  <si>
    <t xml:space="preserve">Код главного распорядителя бюджетных средств </t>
  </si>
  <si>
    <t>Наименование главного распорядителя средств местного бюджета, раздела, подраздела, целевой статьи, вида расходов</t>
  </si>
  <si>
    <t>Федеральные целевые программы</t>
  </si>
  <si>
    <t>Выполнение функций органами местного самоуправления (за счет безвозмездных поступлений), в т.ч.</t>
  </si>
  <si>
    <t>Выполнение функций органами местного самоуправления (за счет безвозмездных поступлений)</t>
  </si>
  <si>
    <t>Социальные выплаты (за счет безвозмездных поступлений)</t>
  </si>
  <si>
    <t>Выполнение функций бюджетными учреждениями (за счет безвозмездных поступлений)</t>
  </si>
  <si>
    <t xml:space="preserve">795  0000 </t>
  </si>
  <si>
    <t>Мероприятия в области здравоохранения, спорта и физической культуры</t>
  </si>
  <si>
    <t>090  0200</t>
  </si>
  <si>
    <t>Оценка недвижимости, признание прав и регулирование отношений по государственной и муниципальной собственности</t>
  </si>
  <si>
    <t>090  0000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</si>
  <si>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</si>
  <si>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Выполнение других обязательств государства</t>
  </si>
  <si>
    <t>092  0300</t>
  </si>
  <si>
    <t>092  0000</t>
  </si>
  <si>
    <t>Реализация государственных функций, связанных с общегосударственным управлением</t>
  </si>
  <si>
    <t>452  0000</t>
  </si>
  <si>
    <t>452  9900</t>
  </si>
  <si>
    <t>452   9900</t>
  </si>
  <si>
    <t xml:space="preserve">Субсидии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 независимо от их организационно-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  </t>
  </si>
  <si>
    <t xml:space="preserve">Субсидии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 </t>
  </si>
  <si>
    <t>260  0000</t>
  </si>
  <si>
    <t>Государственная поддержка сельского хозяйства</t>
  </si>
  <si>
    <t>Муниципальное учреждение управление сельского хозяйства администрации муниципального района Большеглушицкий Самарской области</t>
  </si>
  <si>
    <t>Фонд финансовой поддержки (за счет безвозмездных поступлений)</t>
  </si>
  <si>
    <t>505   5520</t>
  </si>
  <si>
    <t>505   5521</t>
  </si>
  <si>
    <t>505   5522</t>
  </si>
  <si>
    <t>505   5530</t>
  </si>
  <si>
    <t>505   5500</t>
  </si>
  <si>
    <t xml:space="preserve">Реализация мер социальной поддержки отдельных категорий граждан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</si>
  <si>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</si>
  <si>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Обеспечение деятельности подведомственных учреждений </t>
  </si>
  <si>
    <t>Учебно-методические кабинеты, централизованные библиотеки, группы хозяйственного обслуживания. Учебные фильмотеки, межшкольные учебно-производственные комбинаты, логопедические пункты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</si>
  <si>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</si>
  <si>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</si>
  <si>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Сельское хозяйство и рыболовство</t>
  </si>
  <si>
    <t xml:space="preserve">5 00 </t>
  </si>
  <si>
    <t>Другие вопросы в области национальной экономики</t>
  </si>
  <si>
    <t>Коммунальное хозяйство</t>
  </si>
  <si>
    <t xml:space="preserve">102   0100 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</si>
  <si>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</si>
  <si>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102   0102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</si>
  <si>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</si>
  <si>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102   0102 </t>
  </si>
  <si>
    <t>795   0001</t>
  </si>
  <si>
    <t>795   0006</t>
  </si>
  <si>
    <t>Организационно-воспитательная работа с молодежью</t>
  </si>
  <si>
    <t>Проведение мероприятий для детей и молодежи</t>
  </si>
  <si>
    <t>Амбулаторная помощь</t>
  </si>
  <si>
    <t>Иные безвозмездные и безвозвратные перечисления</t>
  </si>
  <si>
    <t>520   1800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</si>
  <si>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</si>
  <si>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 xml:space="preserve">795  0005 </t>
  </si>
  <si>
    <t>795   0002</t>
  </si>
  <si>
    <t>Пенсионное обеспечение</t>
  </si>
  <si>
    <t>491  0000</t>
  </si>
  <si>
    <t>Доплаты к пенсиям, дополнительное пенсионное обеспечение</t>
  </si>
  <si>
    <t>491  0100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</si>
  <si>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</si>
  <si>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</si>
  <si>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Выполнение функций бюджетными учреждениями(за счет безвозмездных поступлений)</t>
  </si>
  <si>
    <t>ЦП "Молодой семье - доступное жильё "</t>
  </si>
  <si>
    <t>0   01</t>
  </si>
  <si>
    <t>432   0000</t>
  </si>
  <si>
    <t>432   0200</t>
  </si>
  <si>
    <t>Мероприятия по проведению оздоровительной кампании детей</t>
  </si>
  <si>
    <t>Оздоровление детей</t>
  </si>
  <si>
    <t>431  0000</t>
  </si>
  <si>
    <t>431  0100</t>
  </si>
  <si>
    <t>267  0501</t>
  </si>
  <si>
    <t>522  2800</t>
  </si>
  <si>
    <t>522  5500</t>
  </si>
  <si>
    <t>267  0510</t>
  </si>
  <si>
    <t>521  1000</t>
  </si>
  <si>
    <t>Выполнение передаваемых полномочий органами местного самоуправления по поддержке сельскохозяйственного производства</t>
  </si>
  <si>
    <t>Субсидирование затрат  организаций потребительской кооперации на закупку сельскохозяйственной продукции у сельскохозяйственных  производителей   и приобретение оборудования и автотранспорта</t>
  </si>
  <si>
    <t>521  0100</t>
  </si>
  <si>
    <t xml:space="preserve">Исполнение переданных полномочий по организации деятельности архивной службы </t>
  </si>
  <si>
    <t>521  0400</t>
  </si>
  <si>
    <t xml:space="preserve">Исполнение переданных полномочий по организации  деятельности административной комиссии </t>
  </si>
  <si>
    <t>521  0800</t>
  </si>
  <si>
    <t>Исполнение переданных полномочий по организации деятельности службы охраны труда</t>
  </si>
  <si>
    <t>521  0700</t>
  </si>
  <si>
    <t>Исполнение переданных полномочий по социальной поддержки населения и осуществление деятельности по опеке и попечительству над совершеннолетними гражданами</t>
  </si>
  <si>
    <t>520   2300</t>
  </si>
  <si>
    <t>Исполнение переданных полномочий по осуществлению медицинской помощи малоимущим пенсионерам и инвалидам в отделениях сестринского ухода</t>
  </si>
  <si>
    <t>520   2600</t>
  </si>
  <si>
    <t>Исполнение переданных полномочий по выплатам месячного денежного содержания и стимулирующих выплат врачам и среднему медицинскому персоналу общей врачебной практики в сельской местности</t>
  </si>
  <si>
    <t>521  0200</t>
  </si>
  <si>
    <t>Исполнение переданных полномочий по социальному обслуживанию и социальной поддержки семьи, материнства и детства по организации и осуществлению опеки, попечительства над несовершеннолетними гражданами</t>
  </si>
  <si>
    <t>521  0900</t>
  </si>
  <si>
    <t xml:space="preserve">Исполнение переданных полномочий по предоставлению дотаций поселениям </t>
  </si>
  <si>
    <t>Бюджетные инвестиции (за счет безвозмездных поступлений)</t>
  </si>
  <si>
    <t>Развитие малого и среднего предпринимательства в муниципальном районе</t>
  </si>
  <si>
    <t>Молодежь Большеглушицкого района</t>
  </si>
  <si>
    <t>Развитие физической культуры и спорта муниципального района</t>
  </si>
  <si>
    <t>00  3</t>
  </si>
  <si>
    <t xml:space="preserve">Бюджетные инвестиции </t>
  </si>
  <si>
    <t>Другие вопросы в области здравоохранения, физической культуры и спорта</t>
  </si>
  <si>
    <t>100  0000</t>
  </si>
  <si>
    <t>100  6000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</si>
  <si>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2006-2010 годы"</t>
  </si>
  <si>
    <t>Выполнение функций органами местного самоуправления (за счет безвозмездных поступлений ф)</t>
  </si>
  <si>
    <t>ОЦП "Развитие сельского хозяйства и регулирование рынков сельскохозяйственной продукции, сырья и продовольствия в Самарской области на 2009-20130годы"</t>
  </si>
  <si>
    <t xml:space="preserve">Исполнение переданных полномочий по организации деятельности экологической службы </t>
  </si>
  <si>
    <t>Дотации на выравнивание бюджетной обеспеченности субъектов Российской Федерации и муниципальных образований</t>
  </si>
  <si>
    <t>Массовый спорт</t>
  </si>
  <si>
    <t>к Решению Собрания представителей муниципального района Большеглушицкий Самарской области "О бюджете муниципального района Большеглушицкий Самарской области  на 2011 год и на плановый период 2012 и 2013 годов"</t>
  </si>
  <si>
    <t>Сумма ( тыс.руб.)</t>
  </si>
  <si>
    <t>2012 год</t>
  </si>
  <si>
    <t>2013 год</t>
  </si>
  <si>
    <t>УУР</t>
  </si>
  <si>
    <t>Распределение бюджетных ассигнований по разделам, подразделам, целевым статьям и видам расходов местного бюджета классификации расходов бюджетов бюджетной классификации Российской Федерации в ведомственной структуре расходов бюджета муниципального района Большеглушицкий Самарской области на плановый период 2012 и 2013 годов</t>
  </si>
  <si>
    <t>Приложение № 5</t>
  </si>
  <si>
    <t>1 3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</si>
</sst>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9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wrapText="1"/>
    </xf>
    <xf numFmtId="0" fontId="11" fillId="0" borderId="10" xfId="0" applyFont="1" applyBorder="1" applyAlignment="1">
      <alignment horizontal="left" vertical="top" wrapText="1"/>
    </xf>
    <xf numFmtId="164" fontId="11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vertical="top" wrapText="1"/>
    </xf>
    <xf numFmtId="3" fontId="16" fillId="0" borderId="10" xfId="0" applyNumberFormat="1" applyFont="1" applyBorder="1" applyAlignment="1">
      <alignment vertical="top" wrapText="1"/>
    </xf>
    <xf numFmtId="164" fontId="15" fillId="0" borderId="10" xfId="0" applyNumberFormat="1" applyFont="1" applyBorder="1" applyAlignment="1">
      <alignment horizontal="center" vertical="top" wrapText="1"/>
    </xf>
    <xf numFmtId="164" fontId="13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3" fontId="14" fillId="0" borderId="10" xfId="0" applyNumberFormat="1" applyFont="1" applyBorder="1" applyAlignment="1">
      <alignment horizontal="left" vertical="top" wrapText="1"/>
    </xf>
    <xf numFmtId="3" fontId="16" fillId="0" borderId="10" xfId="0" applyNumberFormat="1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6"/>
  <sheetViews>
    <sheetView tabSelected="1" view="pageLayout" zoomScaleNormal="75" workbookViewId="0" topLeftCell="A22">
      <selection activeCell="C31" sqref="C31"/>
    </sheetView>
  </sheetViews>
  <sheetFormatPr defaultColWidth="9.00390625" defaultRowHeight="12.75"/>
  <cols>
    <col min="1" max="1" width="6.375" style="0" customWidth="1"/>
    <col min="2" max="2" width="5.875" style="0" customWidth="1"/>
    <col min="3" max="3" width="5.375" style="0" customWidth="1"/>
    <col min="4" max="4" width="8.00390625" style="0" customWidth="1"/>
    <col min="5" max="5" width="4.75390625" style="0" customWidth="1"/>
    <col min="6" max="6" width="49.25390625" style="0" customWidth="1"/>
    <col min="7" max="7" width="14.75390625" style="0" hidden="1" customWidth="1"/>
    <col min="8" max="8" width="16.75390625" style="0" customWidth="1"/>
    <col min="9" max="9" width="14.00390625" style="0" customWidth="1"/>
  </cols>
  <sheetData>
    <row r="1" spans="1:3" ht="18.75">
      <c r="A1" s="3"/>
      <c r="B1" s="3"/>
      <c r="C1" s="3"/>
    </row>
    <row r="2" spans="1:8" ht="24.75" customHeight="1">
      <c r="A2" s="3"/>
      <c r="B2" s="3"/>
      <c r="C2" s="3"/>
      <c r="D2" s="3"/>
      <c r="E2" s="3"/>
      <c r="F2" s="54" t="s">
        <v>247</v>
      </c>
      <c r="G2" s="54"/>
      <c r="H2" s="54"/>
    </row>
    <row r="3" spans="1:8" ht="68.25" customHeight="1">
      <c r="A3" s="1"/>
      <c r="B3" s="1"/>
      <c r="C3" s="1"/>
      <c r="D3" s="1"/>
      <c r="E3" s="1"/>
      <c r="F3" s="57" t="s">
        <v>241</v>
      </c>
      <c r="G3" s="57"/>
      <c r="H3" s="58"/>
    </row>
    <row r="4" spans="1:8" ht="16.5" customHeight="1">
      <c r="A4" s="2"/>
      <c r="B4" s="2"/>
      <c r="C4" s="2"/>
      <c r="D4" s="2"/>
      <c r="E4" s="2"/>
      <c r="F4" s="55"/>
      <c r="G4" s="55"/>
      <c r="H4" s="56"/>
    </row>
    <row r="5" spans="1:8" ht="112.5" customHeight="1">
      <c r="A5" s="59" t="s">
        <v>246</v>
      </c>
      <c r="B5" s="59"/>
      <c r="C5" s="59"/>
      <c r="D5" s="59"/>
      <c r="E5" s="59"/>
      <c r="F5" s="59"/>
      <c r="G5" s="59"/>
      <c r="H5" s="59"/>
    </row>
    <row r="6" spans="1:9" ht="42" customHeight="1">
      <c r="A6" s="52" t="s">
        <v>132</v>
      </c>
      <c r="B6" s="52" t="s">
        <v>10</v>
      </c>
      <c r="C6" s="52" t="s">
        <v>11</v>
      </c>
      <c r="D6" s="52" t="s">
        <v>12</v>
      </c>
      <c r="E6" s="52" t="s">
        <v>13</v>
      </c>
      <c r="F6" s="50" t="s">
        <v>133</v>
      </c>
      <c r="G6" s="49" t="s">
        <v>0</v>
      </c>
      <c r="H6" s="60" t="s">
        <v>242</v>
      </c>
      <c r="I6" s="61"/>
    </row>
    <row r="7" spans="1:9" ht="96" customHeight="1">
      <c r="A7" s="53"/>
      <c r="B7" s="53"/>
      <c r="C7" s="53"/>
      <c r="D7" s="53"/>
      <c r="E7" s="53"/>
      <c r="F7" s="51"/>
      <c r="G7" s="47" t="s">
        <v>131</v>
      </c>
      <c r="H7" s="47" t="s">
        <v>243</v>
      </c>
      <c r="I7" s="47" t="s">
        <v>244</v>
      </c>
    </row>
    <row r="8" spans="1:9" ht="56.25">
      <c r="A8" s="4">
        <v>901</v>
      </c>
      <c r="B8" s="5"/>
      <c r="C8" s="5"/>
      <c r="D8" s="5"/>
      <c r="E8" s="5"/>
      <c r="F8" s="8" t="s">
        <v>4</v>
      </c>
      <c r="G8" s="14" t="e">
        <f>G9+G13+#REF!+G32+G36+G40+#REF!+#REF!+#REF!+G53+G61+#REF!+G65+G69+G76+#REF!+#REF!+#REF!+#REF!+#REF!+G102+G106+G25+#REF!+#REF!</f>
        <v>#REF!</v>
      </c>
      <c r="H8" s="48">
        <f>H9+H13+H25+H32+H36+H40+H44+H48+H53+H61+H65+H69+H76+H83+H88+H93+H98+H102+H106+H109</f>
        <v>63377.59999999999</v>
      </c>
      <c r="I8" s="48">
        <f>I9+I13+I25+I32+I36+I40+I44+I48+I53+I61+I65+I69+I76+I83+I88+I93+I98+I102+I106+I109</f>
        <v>62001.19999999999</v>
      </c>
    </row>
    <row r="9" spans="1:9" ht="75">
      <c r="A9" s="5">
        <v>901</v>
      </c>
      <c r="B9" s="4" t="s">
        <v>5</v>
      </c>
      <c r="C9" s="4" t="s">
        <v>6</v>
      </c>
      <c r="D9" s="4"/>
      <c r="E9" s="4"/>
      <c r="F9" s="8" t="s">
        <v>106</v>
      </c>
      <c r="G9" s="4">
        <f>G10</f>
        <v>237.6</v>
      </c>
      <c r="H9" s="4">
        <f>H10</f>
        <v>864</v>
      </c>
      <c r="I9" s="4">
        <f>I10</f>
        <v>864</v>
      </c>
    </row>
    <row r="10" spans="1:9" ht="93.75">
      <c r="A10" s="5">
        <v>901</v>
      </c>
      <c r="B10" s="5" t="s">
        <v>5</v>
      </c>
      <c r="C10" s="5" t="s">
        <v>6</v>
      </c>
      <c r="D10" s="5" t="s">
        <v>38</v>
      </c>
      <c r="E10" s="5"/>
      <c r="F10" s="7" t="s">
        <v>7</v>
      </c>
      <c r="G10" s="5">
        <f>G12</f>
        <v>237.6</v>
      </c>
      <c r="H10" s="5">
        <f>H12</f>
        <v>864</v>
      </c>
      <c r="I10" s="5">
        <f>I12</f>
        <v>864</v>
      </c>
    </row>
    <row r="11" spans="1:9" ht="37.5">
      <c r="A11" s="5">
        <v>901</v>
      </c>
      <c r="B11" s="5" t="s">
        <v>5</v>
      </c>
      <c r="C11" s="5" t="s">
        <v>6</v>
      </c>
      <c r="D11" s="5" t="s">
        <v>107</v>
      </c>
      <c r="E11" s="4"/>
      <c r="F11" s="9" t="s">
        <v>108</v>
      </c>
      <c r="G11" s="5">
        <f>G12</f>
        <v>237.6</v>
      </c>
      <c r="H11" s="5">
        <f>H12</f>
        <v>864</v>
      </c>
      <c r="I11" s="5">
        <f>I12</f>
        <v>864</v>
      </c>
    </row>
    <row r="12" spans="1:9" ht="37.5">
      <c r="A12" s="5">
        <v>901</v>
      </c>
      <c r="B12" s="5" t="s">
        <v>5</v>
      </c>
      <c r="C12" s="5" t="s">
        <v>6</v>
      </c>
      <c r="D12" s="5" t="s">
        <v>107</v>
      </c>
      <c r="E12" s="5" t="s">
        <v>109</v>
      </c>
      <c r="F12" s="7" t="s">
        <v>76</v>
      </c>
      <c r="G12" s="5">
        <v>237.6</v>
      </c>
      <c r="H12" s="5">
        <v>864</v>
      </c>
      <c r="I12" s="5">
        <v>864</v>
      </c>
    </row>
    <row r="13" spans="1:9" ht="99.75" customHeight="1">
      <c r="A13" s="4">
        <v>901</v>
      </c>
      <c r="B13" s="4" t="s">
        <v>5</v>
      </c>
      <c r="C13" s="4" t="s">
        <v>9</v>
      </c>
      <c r="D13" s="4"/>
      <c r="E13" s="4"/>
      <c r="F13" s="6" t="s">
        <v>110</v>
      </c>
      <c r="G13" s="4" t="e">
        <f>G14</f>
        <v>#REF!</v>
      </c>
      <c r="H13" s="16">
        <f>H14+H17+H19+H21+H23</f>
        <v>19843</v>
      </c>
      <c r="I13" s="16">
        <f>I14+I17+I19+I21+I23</f>
        <v>19843</v>
      </c>
    </row>
    <row r="14" spans="1:9" ht="99" customHeight="1">
      <c r="A14" s="10">
        <v>901</v>
      </c>
      <c r="B14" s="10" t="s">
        <v>5</v>
      </c>
      <c r="C14" s="10" t="s">
        <v>9</v>
      </c>
      <c r="D14" s="10" t="s">
        <v>38</v>
      </c>
      <c r="E14" s="10"/>
      <c r="F14" s="7" t="s">
        <v>7</v>
      </c>
      <c r="G14" s="5" t="e">
        <f>G15</f>
        <v>#REF!</v>
      </c>
      <c r="H14" s="15">
        <f>H15</f>
        <v>18548</v>
      </c>
      <c r="I14" s="15">
        <f>I15</f>
        <v>18548</v>
      </c>
    </row>
    <row r="15" spans="1:9" ht="31.5">
      <c r="A15" s="10">
        <v>901</v>
      </c>
      <c r="B15" s="10" t="s">
        <v>5</v>
      </c>
      <c r="C15" s="10" t="s">
        <v>9</v>
      </c>
      <c r="D15" s="10" t="s">
        <v>77</v>
      </c>
      <c r="E15" s="10"/>
      <c r="F15" s="7" t="s">
        <v>111</v>
      </c>
      <c r="G15" s="5" t="e">
        <f>G16+#REF!</f>
        <v>#REF!</v>
      </c>
      <c r="H15" s="15">
        <f>H16</f>
        <v>18548</v>
      </c>
      <c r="I15" s="15">
        <f>I16</f>
        <v>18548</v>
      </c>
    </row>
    <row r="16" spans="1:9" ht="37.5">
      <c r="A16" s="10">
        <v>901</v>
      </c>
      <c r="B16" s="10" t="s">
        <v>5</v>
      </c>
      <c r="C16" s="10" t="s">
        <v>9</v>
      </c>
      <c r="D16" s="10" t="s">
        <v>77</v>
      </c>
      <c r="E16" s="5" t="s">
        <v>109</v>
      </c>
      <c r="F16" s="7" t="s">
        <v>76</v>
      </c>
      <c r="G16" s="5">
        <v>3310.1</v>
      </c>
      <c r="H16" s="5">
        <v>18548</v>
      </c>
      <c r="I16" s="5">
        <v>18548</v>
      </c>
    </row>
    <row r="17" spans="1:9" ht="56.25">
      <c r="A17" s="18">
        <v>901</v>
      </c>
      <c r="B17" s="18" t="s">
        <v>5</v>
      </c>
      <c r="C17" s="18" t="s">
        <v>9</v>
      </c>
      <c r="D17" s="18" t="s">
        <v>210</v>
      </c>
      <c r="E17" s="20"/>
      <c r="F17" s="19" t="s">
        <v>211</v>
      </c>
      <c r="G17" s="20"/>
      <c r="H17" s="23">
        <f>H18</f>
        <v>172</v>
      </c>
      <c r="I17" s="23">
        <f>I18</f>
        <v>172</v>
      </c>
    </row>
    <row r="18" spans="1:9" ht="56.25">
      <c r="A18" s="18">
        <v>901</v>
      </c>
      <c r="B18" s="18" t="s">
        <v>5</v>
      </c>
      <c r="C18" s="18" t="s">
        <v>9</v>
      </c>
      <c r="D18" s="18" t="s">
        <v>210</v>
      </c>
      <c r="E18" s="20" t="s">
        <v>109</v>
      </c>
      <c r="F18" s="19" t="s">
        <v>135</v>
      </c>
      <c r="G18" s="20">
        <v>1.4</v>
      </c>
      <c r="H18" s="20">
        <v>172</v>
      </c>
      <c r="I18" s="20">
        <v>172</v>
      </c>
    </row>
    <row r="19" spans="1:9" ht="56.25">
      <c r="A19" s="18">
        <v>901</v>
      </c>
      <c r="B19" s="18" t="s">
        <v>5</v>
      </c>
      <c r="C19" s="18" t="s">
        <v>9</v>
      </c>
      <c r="D19" s="18" t="s">
        <v>212</v>
      </c>
      <c r="E19" s="20"/>
      <c r="F19" s="19" t="s">
        <v>213</v>
      </c>
      <c r="G19" s="20"/>
      <c r="H19" s="20">
        <f>H20</f>
        <v>567</v>
      </c>
      <c r="I19" s="20">
        <f>I20</f>
        <v>567</v>
      </c>
    </row>
    <row r="20" spans="1:9" ht="56.25">
      <c r="A20" s="18">
        <v>901</v>
      </c>
      <c r="B20" s="18" t="s">
        <v>5</v>
      </c>
      <c r="C20" s="18" t="s">
        <v>9</v>
      </c>
      <c r="D20" s="18" t="s">
        <v>212</v>
      </c>
      <c r="E20" s="20" t="s">
        <v>109</v>
      </c>
      <c r="F20" s="19" t="s">
        <v>136</v>
      </c>
      <c r="G20" s="20">
        <v>349.1</v>
      </c>
      <c r="H20" s="20">
        <v>567</v>
      </c>
      <c r="I20" s="20">
        <v>567</v>
      </c>
    </row>
    <row r="21" spans="1:9" ht="56.25">
      <c r="A21" s="18">
        <v>901</v>
      </c>
      <c r="B21" s="18" t="s">
        <v>5</v>
      </c>
      <c r="C21" s="18" t="s">
        <v>9</v>
      </c>
      <c r="D21" s="18" t="s">
        <v>214</v>
      </c>
      <c r="E21" s="20"/>
      <c r="F21" s="19" t="s">
        <v>215</v>
      </c>
      <c r="G21" s="20"/>
      <c r="H21" s="20">
        <f>H22</f>
        <v>364</v>
      </c>
      <c r="I21" s="20">
        <f>I22</f>
        <v>364</v>
      </c>
    </row>
    <row r="22" spans="1:9" ht="56.25">
      <c r="A22" s="18">
        <v>901</v>
      </c>
      <c r="B22" s="18" t="s">
        <v>5</v>
      </c>
      <c r="C22" s="18" t="s">
        <v>9</v>
      </c>
      <c r="D22" s="18" t="s">
        <v>214</v>
      </c>
      <c r="E22" s="20" t="s">
        <v>109</v>
      </c>
      <c r="F22" s="19" t="s">
        <v>136</v>
      </c>
      <c r="G22" s="20">
        <v>-1</v>
      </c>
      <c r="H22" s="20">
        <v>364</v>
      </c>
      <c r="I22" s="20">
        <v>364</v>
      </c>
    </row>
    <row r="23" spans="1:9" ht="56.25">
      <c r="A23" s="18">
        <v>901</v>
      </c>
      <c r="B23" s="18" t="s">
        <v>5</v>
      </c>
      <c r="C23" s="18" t="s">
        <v>9</v>
      </c>
      <c r="D23" s="18" t="s">
        <v>214</v>
      </c>
      <c r="E23" s="20"/>
      <c r="F23" s="19" t="s">
        <v>238</v>
      </c>
      <c r="G23" s="20"/>
      <c r="H23" s="20">
        <f>H24</f>
        <v>192</v>
      </c>
      <c r="I23" s="20">
        <f>I24</f>
        <v>192</v>
      </c>
    </row>
    <row r="24" spans="1:9" ht="56.25">
      <c r="A24" s="18">
        <v>901</v>
      </c>
      <c r="B24" s="18" t="s">
        <v>5</v>
      </c>
      <c r="C24" s="18" t="s">
        <v>9</v>
      </c>
      <c r="D24" s="18" t="s">
        <v>214</v>
      </c>
      <c r="E24" s="20" t="s">
        <v>109</v>
      </c>
      <c r="F24" s="19" t="s">
        <v>136</v>
      </c>
      <c r="G24" s="20"/>
      <c r="H24" s="20">
        <v>192</v>
      </c>
      <c r="I24" s="20">
        <v>192</v>
      </c>
    </row>
    <row r="25" spans="1:9" ht="37.5">
      <c r="A25" s="10">
        <v>901</v>
      </c>
      <c r="B25" s="12" t="s">
        <v>5</v>
      </c>
      <c r="C25" s="12" t="s">
        <v>248</v>
      </c>
      <c r="D25" s="12"/>
      <c r="E25" s="4"/>
      <c r="F25" s="6" t="s">
        <v>63</v>
      </c>
      <c r="G25" s="4">
        <f>G26+G29</f>
        <v>1682</v>
      </c>
      <c r="H25" s="16">
        <f>H26+H29</f>
        <v>2199.7</v>
      </c>
      <c r="I25" s="16">
        <f>I26+I29</f>
        <v>2199.7</v>
      </c>
    </row>
    <row r="26" spans="1:9" ht="74.25" customHeight="1">
      <c r="A26" s="10">
        <v>901</v>
      </c>
      <c r="B26" s="10" t="s">
        <v>5</v>
      </c>
      <c r="C26" s="10" t="s">
        <v>248</v>
      </c>
      <c r="D26" s="11" t="s">
        <v>143</v>
      </c>
      <c r="E26" s="5"/>
      <c r="F26" s="7" t="s">
        <v>144</v>
      </c>
      <c r="G26" s="5">
        <f aca="true" t="shared" si="0" ref="G26:I27">G27</f>
        <v>1411</v>
      </c>
      <c r="H26" s="5">
        <f t="shared" si="0"/>
        <v>1130</v>
      </c>
      <c r="I26" s="5">
        <f t="shared" si="0"/>
        <v>1130</v>
      </c>
    </row>
    <row r="27" spans="1:9" ht="75">
      <c r="A27" s="10">
        <v>901</v>
      </c>
      <c r="B27" s="10" t="s">
        <v>5</v>
      </c>
      <c r="C27" s="10" t="s">
        <v>248</v>
      </c>
      <c r="D27" s="11" t="s">
        <v>141</v>
      </c>
      <c r="E27" s="5"/>
      <c r="F27" s="7" t="s">
        <v>142</v>
      </c>
      <c r="G27" s="5">
        <f t="shared" si="0"/>
        <v>1411</v>
      </c>
      <c r="H27" s="5">
        <f t="shared" si="0"/>
        <v>1130</v>
      </c>
      <c r="I27" s="5">
        <f t="shared" si="0"/>
        <v>1130</v>
      </c>
    </row>
    <row r="28" spans="1:9" ht="37.5">
      <c r="A28" s="10">
        <v>901</v>
      </c>
      <c r="B28" s="10" t="s">
        <v>5</v>
      </c>
      <c r="C28" s="10" t="s">
        <v>248</v>
      </c>
      <c r="D28" s="11" t="s">
        <v>141</v>
      </c>
      <c r="E28" s="10" t="s">
        <v>115</v>
      </c>
      <c r="F28" s="7" t="s">
        <v>76</v>
      </c>
      <c r="G28" s="5">
        <v>1411</v>
      </c>
      <c r="H28" s="5">
        <v>1130</v>
      </c>
      <c r="I28" s="5">
        <v>1130</v>
      </c>
    </row>
    <row r="29" spans="1:9" ht="56.25">
      <c r="A29" s="10">
        <v>901</v>
      </c>
      <c r="B29" s="10" t="s">
        <v>5</v>
      </c>
      <c r="C29" s="10" t="s">
        <v>248</v>
      </c>
      <c r="D29" s="11" t="s">
        <v>147</v>
      </c>
      <c r="E29" s="10"/>
      <c r="F29" s="7" t="s">
        <v>148</v>
      </c>
      <c r="G29" s="5">
        <f aca="true" t="shared" si="1" ref="G29:I30">G30</f>
        <v>271</v>
      </c>
      <c r="H29" s="5">
        <f t="shared" si="1"/>
        <v>1069.7</v>
      </c>
      <c r="I29" s="5">
        <f t="shared" si="1"/>
        <v>1069.7</v>
      </c>
    </row>
    <row r="30" spans="1:9" ht="37.5">
      <c r="A30" s="10">
        <v>901</v>
      </c>
      <c r="B30" s="10" t="s">
        <v>5</v>
      </c>
      <c r="C30" s="10" t="s">
        <v>248</v>
      </c>
      <c r="D30" s="11" t="s">
        <v>146</v>
      </c>
      <c r="E30" s="10"/>
      <c r="F30" s="7" t="s">
        <v>145</v>
      </c>
      <c r="G30" s="5">
        <f t="shared" si="1"/>
        <v>271</v>
      </c>
      <c r="H30" s="5">
        <f t="shared" si="1"/>
        <v>1069.7</v>
      </c>
      <c r="I30" s="5">
        <f t="shared" si="1"/>
        <v>1069.7</v>
      </c>
    </row>
    <row r="31" spans="1:9" ht="37.5">
      <c r="A31" s="10">
        <v>901</v>
      </c>
      <c r="B31" s="10" t="s">
        <v>5</v>
      </c>
      <c r="C31" s="10" t="s">
        <v>248</v>
      </c>
      <c r="D31" s="11" t="s">
        <v>146</v>
      </c>
      <c r="E31" s="10" t="s">
        <v>115</v>
      </c>
      <c r="F31" s="7" t="s">
        <v>76</v>
      </c>
      <c r="G31" s="5">
        <v>271</v>
      </c>
      <c r="H31" s="5">
        <v>1069.7</v>
      </c>
      <c r="I31" s="5">
        <v>1069.7</v>
      </c>
    </row>
    <row r="32" spans="1:9" ht="37.5">
      <c r="A32" s="10">
        <v>901</v>
      </c>
      <c r="B32" s="12" t="s">
        <v>6</v>
      </c>
      <c r="C32" s="12" t="s">
        <v>9</v>
      </c>
      <c r="D32" s="12"/>
      <c r="E32" s="12"/>
      <c r="F32" s="6" t="s">
        <v>14</v>
      </c>
      <c r="G32" s="6"/>
      <c r="H32" s="4">
        <f aca="true" t="shared" si="2" ref="H32:I34">H33</f>
        <v>62</v>
      </c>
      <c r="I32" s="4">
        <f t="shared" si="2"/>
        <v>62</v>
      </c>
    </row>
    <row r="33" spans="1:9" ht="56.25">
      <c r="A33" s="10">
        <v>901</v>
      </c>
      <c r="B33" s="10" t="s">
        <v>6</v>
      </c>
      <c r="C33" s="10" t="s">
        <v>9</v>
      </c>
      <c r="D33" s="11" t="s">
        <v>15</v>
      </c>
      <c r="E33" s="10"/>
      <c r="F33" s="7" t="s">
        <v>112</v>
      </c>
      <c r="G33" s="7"/>
      <c r="H33" s="5">
        <f t="shared" si="2"/>
        <v>62</v>
      </c>
      <c r="I33" s="5">
        <f t="shared" si="2"/>
        <v>62</v>
      </c>
    </row>
    <row r="34" spans="1:9" ht="42" customHeight="1">
      <c r="A34" s="10">
        <v>901</v>
      </c>
      <c r="B34" s="10" t="s">
        <v>6</v>
      </c>
      <c r="C34" s="10" t="s">
        <v>9</v>
      </c>
      <c r="D34" s="11" t="s">
        <v>113</v>
      </c>
      <c r="E34" s="10"/>
      <c r="F34" s="7" t="s">
        <v>114</v>
      </c>
      <c r="G34" s="7"/>
      <c r="H34" s="5">
        <f t="shared" si="2"/>
        <v>62</v>
      </c>
      <c r="I34" s="5">
        <f t="shared" si="2"/>
        <v>62</v>
      </c>
    </row>
    <row r="35" spans="1:9" ht="37.5">
      <c r="A35" s="10">
        <v>901</v>
      </c>
      <c r="B35" s="10" t="s">
        <v>6</v>
      </c>
      <c r="C35" s="10" t="s">
        <v>9</v>
      </c>
      <c r="D35" s="11" t="s">
        <v>113</v>
      </c>
      <c r="E35" s="10" t="s">
        <v>115</v>
      </c>
      <c r="F35" s="7" t="s">
        <v>76</v>
      </c>
      <c r="G35" s="7"/>
      <c r="H35" s="5">
        <v>62</v>
      </c>
      <c r="I35" s="5">
        <v>62</v>
      </c>
    </row>
    <row r="36" spans="1:9" ht="78" customHeight="1">
      <c r="A36" s="10">
        <v>901</v>
      </c>
      <c r="B36" s="12" t="s">
        <v>16</v>
      </c>
      <c r="C36" s="12" t="s">
        <v>17</v>
      </c>
      <c r="D36" s="12"/>
      <c r="E36" s="12"/>
      <c r="F36" s="6" t="s">
        <v>164</v>
      </c>
      <c r="G36" s="6"/>
      <c r="H36" s="4">
        <f>H37</f>
        <v>493</v>
      </c>
      <c r="I36" s="4">
        <f>I37</f>
        <v>493</v>
      </c>
    </row>
    <row r="37" spans="1:9" ht="58.5" customHeight="1">
      <c r="A37" s="10">
        <v>901</v>
      </c>
      <c r="B37" s="10" t="s">
        <v>16</v>
      </c>
      <c r="C37" s="10" t="s">
        <v>17</v>
      </c>
      <c r="D37" s="10" t="s">
        <v>19</v>
      </c>
      <c r="E37" s="10"/>
      <c r="F37" s="7" t="s">
        <v>18</v>
      </c>
      <c r="G37" s="7"/>
      <c r="H37" s="5">
        <f>H39</f>
        <v>493</v>
      </c>
      <c r="I37" s="5">
        <f>I39</f>
        <v>493</v>
      </c>
    </row>
    <row r="38" spans="1:9" ht="75">
      <c r="A38" s="10">
        <v>901</v>
      </c>
      <c r="B38" s="10" t="s">
        <v>16</v>
      </c>
      <c r="C38" s="10" t="s">
        <v>17</v>
      </c>
      <c r="D38" s="10" t="s">
        <v>116</v>
      </c>
      <c r="E38" s="10"/>
      <c r="F38" s="7" t="s">
        <v>117</v>
      </c>
      <c r="G38" s="7"/>
      <c r="H38" s="5">
        <f>H39</f>
        <v>493</v>
      </c>
      <c r="I38" s="5">
        <f>I39</f>
        <v>493</v>
      </c>
    </row>
    <row r="39" spans="1:9" ht="37.5">
      <c r="A39" s="10">
        <v>901</v>
      </c>
      <c r="B39" s="10" t="s">
        <v>16</v>
      </c>
      <c r="C39" s="10" t="s">
        <v>17</v>
      </c>
      <c r="D39" s="10" t="s">
        <v>116</v>
      </c>
      <c r="E39" s="10" t="s">
        <v>115</v>
      </c>
      <c r="F39" s="7" t="s">
        <v>76</v>
      </c>
      <c r="G39" s="7"/>
      <c r="H39" s="5">
        <v>493</v>
      </c>
      <c r="I39" s="5">
        <v>493</v>
      </c>
    </row>
    <row r="40" spans="1:9" ht="24" customHeight="1">
      <c r="A40" s="10">
        <v>901</v>
      </c>
      <c r="B40" s="12" t="s">
        <v>9</v>
      </c>
      <c r="C40" s="12" t="s">
        <v>20</v>
      </c>
      <c r="D40" s="12"/>
      <c r="E40" s="12"/>
      <c r="F40" s="6" t="s">
        <v>58</v>
      </c>
      <c r="G40" s="6"/>
      <c r="H40" s="4">
        <f>H41</f>
        <v>25</v>
      </c>
      <c r="I40" s="4">
        <f>I41</f>
        <v>25</v>
      </c>
    </row>
    <row r="41" spans="1:9" ht="37.5" customHeight="1">
      <c r="A41" s="10">
        <v>901</v>
      </c>
      <c r="B41" s="10" t="s">
        <v>9</v>
      </c>
      <c r="C41" s="10" t="s">
        <v>20</v>
      </c>
      <c r="D41" s="10" t="s">
        <v>118</v>
      </c>
      <c r="E41" s="10"/>
      <c r="F41" s="7" t="s">
        <v>119</v>
      </c>
      <c r="G41" s="7"/>
      <c r="H41" s="5">
        <f>H43</f>
        <v>25</v>
      </c>
      <c r="I41" s="5">
        <f>I43</f>
        <v>25</v>
      </c>
    </row>
    <row r="42" spans="1:9" ht="37.5" customHeight="1">
      <c r="A42" s="10">
        <v>901</v>
      </c>
      <c r="B42" s="10" t="s">
        <v>9</v>
      </c>
      <c r="C42" s="10" t="s">
        <v>20</v>
      </c>
      <c r="D42" s="10" t="s">
        <v>120</v>
      </c>
      <c r="E42" s="10"/>
      <c r="F42" s="7" t="s">
        <v>121</v>
      </c>
      <c r="G42" s="7"/>
      <c r="H42" s="5">
        <f>H43</f>
        <v>25</v>
      </c>
      <c r="I42" s="5">
        <f>I43</f>
        <v>25</v>
      </c>
    </row>
    <row r="43" spans="1:9" ht="37.5">
      <c r="A43" s="10">
        <v>901</v>
      </c>
      <c r="B43" s="10" t="s">
        <v>9</v>
      </c>
      <c r="C43" s="10" t="s">
        <v>20</v>
      </c>
      <c r="D43" s="10" t="s">
        <v>120</v>
      </c>
      <c r="E43" s="10" t="s">
        <v>115</v>
      </c>
      <c r="F43" s="7" t="s">
        <v>90</v>
      </c>
      <c r="G43" s="7"/>
      <c r="H43" s="5">
        <v>25</v>
      </c>
      <c r="I43" s="5">
        <v>25</v>
      </c>
    </row>
    <row r="44" spans="1:9" ht="37.5">
      <c r="A44" s="12">
        <v>901</v>
      </c>
      <c r="B44" s="12" t="s">
        <v>9</v>
      </c>
      <c r="C44" s="12">
        <v>12</v>
      </c>
      <c r="D44" s="12"/>
      <c r="E44" s="12"/>
      <c r="F44" s="6" t="s">
        <v>171</v>
      </c>
      <c r="G44" s="7"/>
      <c r="H44" s="4">
        <f aca="true" t="shared" si="3" ref="H44:I46">H45</f>
        <v>150</v>
      </c>
      <c r="I44" s="4">
        <f t="shared" si="3"/>
        <v>150</v>
      </c>
    </row>
    <row r="45" spans="1:9" ht="37.5">
      <c r="A45" s="10">
        <v>901</v>
      </c>
      <c r="B45" s="10" t="s">
        <v>9</v>
      </c>
      <c r="C45" s="10">
        <v>12</v>
      </c>
      <c r="D45" s="10" t="s">
        <v>29</v>
      </c>
      <c r="E45" s="10"/>
      <c r="F45" s="7" t="s">
        <v>34</v>
      </c>
      <c r="G45" s="7"/>
      <c r="H45" s="5">
        <f t="shared" si="3"/>
        <v>150</v>
      </c>
      <c r="I45" s="5">
        <f t="shared" si="3"/>
        <v>150</v>
      </c>
    </row>
    <row r="46" spans="1:9" ht="56.25">
      <c r="A46" s="10">
        <v>901</v>
      </c>
      <c r="B46" s="10" t="s">
        <v>9</v>
      </c>
      <c r="C46" s="10">
        <v>12</v>
      </c>
      <c r="D46" s="10" t="s">
        <v>178</v>
      </c>
      <c r="E46" s="10"/>
      <c r="F46" s="7" t="s">
        <v>227</v>
      </c>
      <c r="G46" s="7"/>
      <c r="H46" s="5">
        <f t="shared" si="3"/>
        <v>150</v>
      </c>
      <c r="I46" s="5">
        <f t="shared" si="3"/>
        <v>150</v>
      </c>
    </row>
    <row r="47" spans="1:9" ht="37.5">
      <c r="A47" s="10">
        <v>901</v>
      </c>
      <c r="B47" s="10" t="s">
        <v>9</v>
      </c>
      <c r="C47" s="10">
        <v>12</v>
      </c>
      <c r="D47" s="10" t="s">
        <v>178</v>
      </c>
      <c r="E47" s="10" t="s">
        <v>170</v>
      </c>
      <c r="F47" s="7" t="s">
        <v>90</v>
      </c>
      <c r="G47" s="7"/>
      <c r="H47" s="5">
        <v>150</v>
      </c>
      <c r="I47" s="5">
        <v>150</v>
      </c>
    </row>
    <row r="48" spans="1:9" ht="18.75">
      <c r="A48" s="10">
        <v>901</v>
      </c>
      <c r="B48" s="12" t="s">
        <v>40</v>
      </c>
      <c r="C48" s="12" t="s">
        <v>6</v>
      </c>
      <c r="D48" s="12"/>
      <c r="E48" s="12"/>
      <c r="F48" s="6" t="s">
        <v>172</v>
      </c>
      <c r="G48" s="7"/>
      <c r="H48" s="4">
        <f aca="true" t="shared" si="4" ref="H48:I51">H49</f>
        <v>2999.9</v>
      </c>
      <c r="I48" s="4">
        <f t="shared" si="4"/>
        <v>2999.9</v>
      </c>
    </row>
    <row r="49" spans="1:9" ht="56.25">
      <c r="A49" s="10">
        <v>901</v>
      </c>
      <c r="B49" s="10" t="s">
        <v>40</v>
      </c>
      <c r="C49" s="10" t="s">
        <v>6</v>
      </c>
      <c r="D49" s="10" t="s">
        <v>41</v>
      </c>
      <c r="E49" s="10"/>
      <c r="F49" s="9" t="s">
        <v>42</v>
      </c>
      <c r="G49" s="5">
        <f>G51</f>
        <v>2036</v>
      </c>
      <c r="H49" s="5">
        <f t="shared" si="4"/>
        <v>2999.9</v>
      </c>
      <c r="I49" s="5">
        <f t="shared" si="4"/>
        <v>2999.9</v>
      </c>
    </row>
    <row r="50" spans="1:9" ht="131.25">
      <c r="A50" s="10">
        <v>901</v>
      </c>
      <c r="B50" s="10" t="s">
        <v>40</v>
      </c>
      <c r="C50" s="10" t="s">
        <v>6</v>
      </c>
      <c r="D50" s="10" t="s">
        <v>173</v>
      </c>
      <c r="E50" s="10"/>
      <c r="F50" s="9" t="s">
        <v>174</v>
      </c>
      <c r="G50" s="5"/>
      <c r="H50" s="5">
        <f t="shared" si="4"/>
        <v>2999.9</v>
      </c>
      <c r="I50" s="5">
        <f t="shared" si="4"/>
        <v>2999.9</v>
      </c>
    </row>
    <row r="51" spans="1:9" ht="75">
      <c r="A51" s="10">
        <v>901</v>
      </c>
      <c r="B51" s="10" t="s">
        <v>40</v>
      </c>
      <c r="C51" s="10" t="s">
        <v>6</v>
      </c>
      <c r="D51" s="10" t="s">
        <v>175</v>
      </c>
      <c r="E51" s="10"/>
      <c r="F51" s="9" t="s">
        <v>176</v>
      </c>
      <c r="G51" s="5">
        <f>G52</f>
        <v>2036</v>
      </c>
      <c r="H51" s="5">
        <f t="shared" si="4"/>
        <v>2999.9</v>
      </c>
      <c r="I51" s="5">
        <f t="shared" si="4"/>
        <v>2999.9</v>
      </c>
    </row>
    <row r="52" spans="1:9" ht="37.5">
      <c r="A52" s="10">
        <v>901</v>
      </c>
      <c r="B52" s="10" t="s">
        <v>40</v>
      </c>
      <c r="C52" s="10" t="s">
        <v>6</v>
      </c>
      <c r="D52" s="10" t="s">
        <v>177</v>
      </c>
      <c r="E52" s="7" t="s">
        <v>45</v>
      </c>
      <c r="F52" s="9" t="s">
        <v>74</v>
      </c>
      <c r="G52" s="5">
        <v>2036</v>
      </c>
      <c r="H52" s="5">
        <v>2999.9</v>
      </c>
      <c r="I52" s="5">
        <v>2999.9</v>
      </c>
    </row>
    <row r="53" spans="1:9" ht="37.5">
      <c r="A53" s="10">
        <v>901</v>
      </c>
      <c r="B53" s="12" t="s">
        <v>40</v>
      </c>
      <c r="C53" s="12" t="s">
        <v>40</v>
      </c>
      <c r="D53" s="6"/>
      <c r="E53" s="6"/>
      <c r="F53" s="6" t="s">
        <v>65</v>
      </c>
      <c r="G53" s="4" t="e">
        <f>G58+#REF!</f>
        <v>#REF!</v>
      </c>
      <c r="H53" s="4">
        <f>H58+H54</f>
        <v>2121.1</v>
      </c>
      <c r="I53" s="4">
        <f>I58+I54</f>
        <v>2121.1</v>
      </c>
    </row>
    <row r="54" spans="1:9" ht="56.25">
      <c r="A54" s="10">
        <v>901</v>
      </c>
      <c r="B54" s="10" t="s">
        <v>40</v>
      </c>
      <c r="C54" s="10" t="s">
        <v>40</v>
      </c>
      <c r="D54" s="10" t="s">
        <v>41</v>
      </c>
      <c r="E54" s="10"/>
      <c r="F54" s="9" t="s">
        <v>42</v>
      </c>
      <c r="G54" s="4"/>
      <c r="H54" s="5">
        <f aca="true" t="shared" si="5" ref="H54:I56">H55</f>
        <v>0.1</v>
      </c>
      <c r="I54" s="5">
        <f t="shared" si="5"/>
        <v>0.1</v>
      </c>
    </row>
    <row r="55" spans="1:9" ht="119.25" customHeight="1">
      <c r="A55" s="10">
        <v>901</v>
      </c>
      <c r="B55" s="10" t="s">
        <v>40</v>
      </c>
      <c r="C55" s="10" t="s">
        <v>40</v>
      </c>
      <c r="D55" s="10" t="s">
        <v>173</v>
      </c>
      <c r="E55" s="10"/>
      <c r="F55" s="9" t="s">
        <v>174</v>
      </c>
      <c r="G55" s="4"/>
      <c r="H55" s="5">
        <f t="shared" si="5"/>
        <v>0.1</v>
      </c>
      <c r="I55" s="5">
        <f t="shared" si="5"/>
        <v>0.1</v>
      </c>
    </row>
    <row r="56" spans="1:9" ht="75">
      <c r="A56" s="10">
        <v>901</v>
      </c>
      <c r="B56" s="10" t="s">
        <v>40</v>
      </c>
      <c r="C56" s="10" t="s">
        <v>40</v>
      </c>
      <c r="D56" s="10" t="s">
        <v>175</v>
      </c>
      <c r="E56" s="10"/>
      <c r="F56" s="9" t="s">
        <v>176</v>
      </c>
      <c r="G56" s="4"/>
      <c r="H56" s="5">
        <f t="shared" si="5"/>
        <v>0.1</v>
      </c>
      <c r="I56" s="5">
        <f t="shared" si="5"/>
        <v>0.1</v>
      </c>
    </row>
    <row r="57" spans="1:9" ht="37.5">
      <c r="A57" s="10">
        <v>901</v>
      </c>
      <c r="B57" s="10" t="s">
        <v>40</v>
      </c>
      <c r="C57" s="10" t="s">
        <v>40</v>
      </c>
      <c r="D57" s="10" t="s">
        <v>177</v>
      </c>
      <c r="E57" s="7" t="s">
        <v>45</v>
      </c>
      <c r="F57" s="9" t="s">
        <v>74</v>
      </c>
      <c r="G57" s="4"/>
      <c r="H57" s="5">
        <v>0.1</v>
      </c>
      <c r="I57" s="5">
        <v>0.1</v>
      </c>
    </row>
    <row r="58" spans="1:9" ht="93.75">
      <c r="A58" s="10">
        <v>901</v>
      </c>
      <c r="B58" s="10" t="s">
        <v>40</v>
      </c>
      <c r="C58" s="10" t="s">
        <v>40</v>
      </c>
      <c r="D58" s="10" t="s">
        <v>38</v>
      </c>
      <c r="E58" s="6"/>
      <c r="F58" s="7" t="s">
        <v>7</v>
      </c>
      <c r="G58" s="5">
        <f aca="true" t="shared" si="6" ref="G58:I59">G59</f>
        <v>846.5</v>
      </c>
      <c r="H58" s="5">
        <f t="shared" si="6"/>
        <v>2121</v>
      </c>
      <c r="I58" s="5">
        <f t="shared" si="6"/>
        <v>2121</v>
      </c>
    </row>
    <row r="59" spans="1:9" ht="32.25" customHeight="1">
      <c r="A59" s="10">
        <v>901</v>
      </c>
      <c r="B59" s="10" t="s">
        <v>40</v>
      </c>
      <c r="C59" s="10" t="s">
        <v>40</v>
      </c>
      <c r="D59" s="10" t="s">
        <v>77</v>
      </c>
      <c r="E59" s="6"/>
      <c r="F59" s="7" t="s">
        <v>78</v>
      </c>
      <c r="G59" s="5">
        <f t="shared" si="6"/>
        <v>846.5</v>
      </c>
      <c r="H59" s="5">
        <f t="shared" si="6"/>
        <v>2121</v>
      </c>
      <c r="I59" s="5">
        <f t="shared" si="6"/>
        <v>2121</v>
      </c>
    </row>
    <row r="60" spans="1:9" ht="41.25" customHeight="1">
      <c r="A60" s="10">
        <v>901</v>
      </c>
      <c r="B60" s="10" t="s">
        <v>40</v>
      </c>
      <c r="C60" s="10" t="s">
        <v>40</v>
      </c>
      <c r="D60" s="10" t="s">
        <v>77</v>
      </c>
      <c r="E60" s="10">
        <v>500</v>
      </c>
      <c r="F60" s="7" t="s">
        <v>76</v>
      </c>
      <c r="G60" s="5">
        <v>846.5</v>
      </c>
      <c r="H60" s="5">
        <v>2121</v>
      </c>
      <c r="I60" s="5">
        <v>2121</v>
      </c>
    </row>
    <row r="61" spans="1:9" ht="41.25" customHeight="1">
      <c r="A61" s="10">
        <v>901</v>
      </c>
      <c r="B61" s="12" t="s">
        <v>33</v>
      </c>
      <c r="C61" s="12" t="s">
        <v>16</v>
      </c>
      <c r="D61" s="12"/>
      <c r="E61" s="12"/>
      <c r="F61" s="8" t="s">
        <v>79</v>
      </c>
      <c r="G61" s="4">
        <f aca="true" t="shared" si="7" ref="G61:I63">G62</f>
        <v>0</v>
      </c>
      <c r="H61" s="4">
        <f>H62</f>
        <v>123</v>
      </c>
      <c r="I61" s="4">
        <f>I62</f>
        <v>123</v>
      </c>
    </row>
    <row r="62" spans="1:9" ht="38.25" customHeight="1">
      <c r="A62" s="10">
        <v>901</v>
      </c>
      <c r="B62" s="10" t="s">
        <v>33</v>
      </c>
      <c r="C62" s="10" t="s">
        <v>16</v>
      </c>
      <c r="D62" s="10" t="s">
        <v>43</v>
      </c>
      <c r="E62" s="10"/>
      <c r="F62" s="9" t="s">
        <v>44</v>
      </c>
      <c r="G62" s="5">
        <f t="shared" si="7"/>
        <v>0</v>
      </c>
      <c r="H62" s="5">
        <f t="shared" si="7"/>
        <v>123</v>
      </c>
      <c r="I62" s="5">
        <f t="shared" si="7"/>
        <v>123</v>
      </c>
    </row>
    <row r="63" spans="1:9" ht="31.5">
      <c r="A63" s="10">
        <v>901</v>
      </c>
      <c r="B63" s="10" t="s">
        <v>33</v>
      </c>
      <c r="C63" s="10" t="s">
        <v>16</v>
      </c>
      <c r="D63" s="10" t="s">
        <v>80</v>
      </c>
      <c r="E63" s="10"/>
      <c r="F63" s="9" t="s">
        <v>81</v>
      </c>
      <c r="G63" s="5">
        <f t="shared" si="7"/>
        <v>0</v>
      </c>
      <c r="H63" s="5">
        <f t="shared" si="7"/>
        <v>123</v>
      </c>
      <c r="I63" s="5">
        <f t="shared" si="7"/>
        <v>123</v>
      </c>
    </row>
    <row r="64" spans="1:9" ht="37.5">
      <c r="A64" s="10">
        <v>901</v>
      </c>
      <c r="B64" s="10" t="s">
        <v>33</v>
      </c>
      <c r="C64" s="10" t="s">
        <v>16</v>
      </c>
      <c r="D64" s="10" t="s">
        <v>80</v>
      </c>
      <c r="E64" s="10">
        <v>500</v>
      </c>
      <c r="F64" s="9" t="s">
        <v>76</v>
      </c>
      <c r="G64" s="5">
        <v>0</v>
      </c>
      <c r="H64" s="5">
        <v>123</v>
      </c>
      <c r="I64" s="5">
        <v>123</v>
      </c>
    </row>
    <row r="65" spans="1:9" ht="24" customHeight="1">
      <c r="A65" s="10">
        <v>901</v>
      </c>
      <c r="B65" s="12" t="s">
        <v>20</v>
      </c>
      <c r="C65" s="12" t="s">
        <v>5</v>
      </c>
      <c r="D65" s="12"/>
      <c r="E65" s="12"/>
      <c r="F65" s="8" t="s">
        <v>1</v>
      </c>
      <c r="G65" s="4">
        <f aca="true" t="shared" si="8" ref="G65:I67">G66</f>
        <v>349.9</v>
      </c>
      <c r="H65" s="4">
        <f t="shared" si="8"/>
        <v>4195</v>
      </c>
      <c r="I65" s="4">
        <f t="shared" si="8"/>
        <v>4195</v>
      </c>
    </row>
    <row r="66" spans="1:9" ht="31.5">
      <c r="A66" s="10">
        <v>901</v>
      </c>
      <c r="B66" s="10" t="s">
        <v>20</v>
      </c>
      <c r="C66" s="10" t="s">
        <v>5</v>
      </c>
      <c r="D66" s="10" t="s">
        <v>21</v>
      </c>
      <c r="E66" s="10"/>
      <c r="F66" s="9" t="s">
        <v>22</v>
      </c>
      <c r="G66" s="5">
        <f t="shared" si="8"/>
        <v>349.9</v>
      </c>
      <c r="H66" s="5">
        <f t="shared" si="8"/>
        <v>4195</v>
      </c>
      <c r="I66" s="5">
        <f t="shared" si="8"/>
        <v>4195</v>
      </c>
    </row>
    <row r="67" spans="1:9" ht="37.5">
      <c r="A67" s="10">
        <v>901</v>
      </c>
      <c r="B67" s="10" t="s">
        <v>20</v>
      </c>
      <c r="C67" s="10" t="s">
        <v>5</v>
      </c>
      <c r="D67" s="10" t="s">
        <v>82</v>
      </c>
      <c r="E67" s="10"/>
      <c r="F67" s="9" t="s">
        <v>165</v>
      </c>
      <c r="G67" s="5">
        <f t="shared" si="8"/>
        <v>349.9</v>
      </c>
      <c r="H67" s="5">
        <f t="shared" si="8"/>
        <v>4195</v>
      </c>
      <c r="I67" s="5">
        <f t="shared" si="8"/>
        <v>4195</v>
      </c>
    </row>
    <row r="68" spans="1:9" ht="37.5">
      <c r="A68" s="10">
        <v>901</v>
      </c>
      <c r="B68" s="10" t="s">
        <v>20</v>
      </c>
      <c r="C68" s="10" t="s">
        <v>5</v>
      </c>
      <c r="D68" s="10" t="s">
        <v>82</v>
      </c>
      <c r="E68" s="10" t="s">
        <v>8</v>
      </c>
      <c r="F68" s="9" t="s">
        <v>83</v>
      </c>
      <c r="G68" s="5">
        <v>349.9</v>
      </c>
      <c r="H68" s="5">
        <v>4195</v>
      </c>
      <c r="I68" s="5">
        <v>4195</v>
      </c>
    </row>
    <row r="69" spans="1:9" ht="18.75">
      <c r="A69" s="10">
        <v>901</v>
      </c>
      <c r="B69" s="12" t="s">
        <v>20</v>
      </c>
      <c r="C69" s="12" t="s">
        <v>6</v>
      </c>
      <c r="D69" s="12"/>
      <c r="E69" s="12"/>
      <c r="F69" s="8" t="s">
        <v>2</v>
      </c>
      <c r="G69" s="16" t="e">
        <f>G70+G73</f>
        <v>#REF!</v>
      </c>
      <c r="H69" s="16">
        <f>H70+H73</f>
        <v>22380.1</v>
      </c>
      <c r="I69" s="16">
        <f>I70+I73</f>
        <v>21003.7</v>
      </c>
    </row>
    <row r="70" spans="1:9" ht="37.5" customHeight="1">
      <c r="A70" s="10">
        <v>901</v>
      </c>
      <c r="B70" s="10" t="s">
        <v>20</v>
      </c>
      <c r="C70" s="10" t="s">
        <v>6</v>
      </c>
      <c r="D70" s="10" t="s">
        <v>23</v>
      </c>
      <c r="E70" s="10"/>
      <c r="F70" s="9" t="s">
        <v>24</v>
      </c>
      <c r="G70" s="5" t="e">
        <f>G71</f>
        <v>#REF!</v>
      </c>
      <c r="H70" s="5">
        <f>H71</f>
        <v>21664.6</v>
      </c>
      <c r="I70" s="5">
        <f>I71</f>
        <v>20288.2</v>
      </c>
    </row>
    <row r="71" spans="1:9" ht="37.5">
      <c r="A71" s="10">
        <v>901</v>
      </c>
      <c r="B71" s="10" t="s">
        <v>20</v>
      </c>
      <c r="C71" s="10" t="s">
        <v>6</v>
      </c>
      <c r="D71" s="10" t="s">
        <v>84</v>
      </c>
      <c r="E71" s="10"/>
      <c r="F71" s="9" t="s">
        <v>165</v>
      </c>
      <c r="G71" s="5" t="e">
        <f>G72+#REF!</f>
        <v>#REF!</v>
      </c>
      <c r="H71" s="5">
        <f>H72</f>
        <v>21664.6</v>
      </c>
      <c r="I71" s="5">
        <f>I72</f>
        <v>20288.2</v>
      </c>
    </row>
    <row r="72" spans="1:9" ht="37.5">
      <c r="A72" s="10">
        <v>901</v>
      </c>
      <c r="B72" s="10" t="s">
        <v>20</v>
      </c>
      <c r="C72" s="10" t="s">
        <v>6</v>
      </c>
      <c r="D72" s="10" t="s">
        <v>84</v>
      </c>
      <c r="E72" s="10" t="s">
        <v>8</v>
      </c>
      <c r="F72" s="9" t="s">
        <v>83</v>
      </c>
      <c r="G72" s="5">
        <v>3912.8</v>
      </c>
      <c r="H72" s="5">
        <v>21664.6</v>
      </c>
      <c r="I72" s="5">
        <v>20288.2</v>
      </c>
    </row>
    <row r="73" spans="1:9" ht="37.5">
      <c r="A73" s="10">
        <v>901</v>
      </c>
      <c r="B73" s="10" t="s">
        <v>20</v>
      </c>
      <c r="C73" s="10" t="s">
        <v>6</v>
      </c>
      <c r="D73" s="10" t="s">
        <v>25</v>
      </c>
      <c r="E73" s="10"/>
      <c r="F73" s="8" t="s">
        <v>26</v>
      </c>
      <c r="G73" s="5">
        <f aca="true" t="shared" si="9" ref="G73:I74">G74</f>
        <v>-1370</v>
      </c>
      <c r="H73" s="5">
        <f t="shared" si="9"/>
        <v>715.5</v>
      </c>
      <c r="I73" s="5">
        <f t="shared" si="9"/>
        <v>715.5</v>
      </c>
    </row>
    <row r="74" spans="1:9" ht="41.25" customHeight="1">
      <c r="A74" s="10">
        <v>901</v>
      </c>
      <c r="B74" s="10" t="s">
        <v>20</v>
      </c>
      <c r="C74" s="10" t="s">
        <v>6</v>
      </c>
      <c r="D74" s="10" t="s">
        <v>85</v>
      </c>
      <c r="E74" s="10"/>
      <c r="F74" s="9" t="s">
        <v>86</v>
      </c>
      <c r="G74" s="5">
        <f t="shared" si="9"/>
        <v>-1370</v>
      </c>
      <c r="H74" s="5">
        <f t="shared" si="9"/>
        <v>715.5</v>
      </c>
      <c r="I74" s="5">
        <f t="shared" si="9"/>
        <v>715.5</v>
      </c>
    </row>
    <row r="75" spans="1:9" ht="37.5">
      <c r="A75" s="10">
        <v>901</v>
      </c>
      <c r="B75" s="10" t="s">
        <v>20</v>
      </c>
      <c r="C75" s="10" t="s">
        <v>6</v>
      </c>
      <c r="D75" s="10" t="s">
        <v>85</v>
      </c>
      <c r="E75" s="10" t="s">
        <v>8</v>
      </c>
      <c r="F75" s="9" t="s">
        <v>75</v>
      </c>
      <c r="G75" s="5">
        <v>-1370</v>
      </c>
      <c r="H75" s="5">
        <v>715.5</v>
      </c>
      <c r="I75" s="5">
        <v>715.5</v>
      </c>
    </row>
    <row r="76" spans="1:9" ht="37.5">
      <c r="A76" s="10">
        <v>901</v>
      </c>
      <c r="B76" s="12" t="s">
        <v>20</v>
      </c>
      <c r="C76" s="12" t="s">
        <v>20</v>
      </c>
      <c r="D76" s="12"/>
      <c r="E76" s="12"/>
      <c r="F76" s="8" t="s">
        <v>27</v>
      </c>
      <c r="G76" s="4" t="e">
        <f>#REF!+G80</f>
        <v>#REF!</v>
      </c>
      <c r="H76" s="4">
        <f>H80+H77</f>
        <v>365.7</v>
      </c>
      <c r="I76" s="4">
        <f>I80+I77</f>
        <v>365.7</v>
      </c>
    </row>
    <row r="77" spans="1:9" ht="37.5">
      <c r="A77" s="10">
        <v>901</v>
      </c>
      <c r="B77" s="10" t="s">
        <v>20</v>
      </c>
      <c r="C77" s="10" t="s">
        <v>20</v>
      </c>
      <c r="D77" s="10" t="s">
        <v>197</v>
      </c>
      <c r="E77" s="10"/>
      <c r="F77" s="9" t="s">
        <v>199</v>
      </c>
      <c r="G77" s="4"/>
      <c r="H77" s="5">
        <f>H78</f>
        <v>25.7</v>
      </c>
      <c r="I77" s="5">
        <f>I78</f>
        <v>25.7</v>
      </c>
    </row>
    <row r="78" spans="1:9" ht="31.5">
      <c r="A78" s="10">
        <v>901</v>
      </c>
      <c r="B78" s="10" t="s">
        <v>20</v>
      </c>
      <c r="C78" s="10" t="s">
        <v>20</v>
      </c>
      <c r="D78" s="10" t="s">
        <v>198</v>
      </c>
      <c r="E78" s="10"/>
      <c r="F78" s="9" t="s">
        <v>200</v>
      </c>
      <c r="G78" s="4"/>
      <c r="H78" s="5">
        <f>H79</f>
        <v>25.7</v>
      </c>
      <c r="I78" s="5">
        <f>I79</f>
        <v>25.7</v>
      </c>
    </row>
    <row r="79" spans="1:9" ht="37.5">
      <c r="A79" s="10">
        <v>901</v>
      </c>
      <c r="B79" s="10" t="s">
        <v>20</v>
      </c>
      <c r="C79" s="10" t="s">
        <v>20</v>
      </c>
      <c r="D79" s="10" t="s">
        <v>198</v>
      </c>
      <c r="E79" s="10" t="s">
        <v>196</v>
      </c>
      <c r="F79" s="9" t="s">
        <v>75</v>
      </c>
      <c r="G79" s="4"/>
      <c r="H79" s="5">
        <v>25.7</v>
      </c>
      <c r="I79" s="5">
        <v>25.7</v>
      </c>
    </row>
    <row r="80" spans="1:9" ht="37.5">
      <c r="A80" s="10">
        <v>901</v>
      </c>
      <c r="B80" s="10" t="s">
        <v>20</v>
      </c>
      <c r="C80" s="10" t="s">
        <v>20</v>
      </c>
      <c r="D80" s="10" t="s">
        <v>29</v>
      </c>
      <c r="E80" s="10"/>
      <c r="F80" s="9" t="s">
        <v>34</v>
      </c>
      <c r="G80" s="5" t="e">
        <f>G82+#REF!</f>
        <v>#REF!</v>
      </c>
      <c r="H80" s="5">
        <f>H81</f>
        <v>340</v>
      </c>
      <c r="I80" s="5">
        <f>I81</f>
        <v>340</v>
      </c>
    </row>
    <row r="81" spans="1:9" ht="31.5">
      <c r="A81" s="10">
        <v>901</v>
      </c>
      <c r="B81" s="10" t="s">
        <v>20</v>
      </c>
      <c r="C81" s="10" t="s">
        <v>20</v>
      </c>
      <c r="D81" s="10" t="s">
        <v>179</v>
      </c>
      <c r="E81" s="10"/>
      <c r="F81" s="9" t="s">
        <v>228</v>
      </c>
      <c r="G81" s="5"/>
      <c r="H81" s="5">
        <f>H82</f>
        <v>340</v>
      </c>
      <c r="I81" s="5">
        <f>I82</f>
        <v>340</v>
      </c>
    </row>
    <row r="82" spans="1:9" ht="37.5">
      <c r="A82" s="10">
        <v>901</v>
      </c>
      <c r="B82" s="10" t="s">
        <v>20</v>
      </c>
      <c r="C82" s="10" t="s">
        <v>20</v>
      </c>
      <c r="D82" s="10" t="s">
        <v>179</v>
      </c>
      <c r="E82" s="10">
        <v>500</v>
      </c>
      <c r="F82" s="9" t="s">
        <v>76</v>
      </c>
      <c r="G82" s="5">
        <v>226</v>
      </c>
      <c r="H82" s="5">
        <v>340</v>
      </c>
      <c r="I82" s="5">
        <v>340</v>
      </c>
    </row>
    <row r="83" spans="1:9" ht="60" customHeight="1">
      <c r="A83" s="10">
        <v>901</v>
      </c>
      <c r="B83" s="10" t="s">
        <v>28</v>
      </c>
      <c r="C83" s="10" t="s">
        <v>33</v>
      </c>
      <c r="D83" s="10"/>
      <c r="E83" s="10"/>
      <c r="F83" s="8" t="s">
        <v>49</v>
      </c>
      <c r="G83" s="5"/>
      <c r="H83" s="5">
        <f aca="true" t="shared" si="10" ref="H83:I86">H84</f>
        <v>2</v>
      </c>
      <c r="I83" s="5">
        <f t="shared" si="10"/>
        <v>2</v>
      </c>
    </row>
    <row r="84" spans="1:9" ht="60.75" customHeight="1">
      <c r="A84" s="10">
        <v>901</v>
      </c>
      <c r="B84" s="10" t="s">
        <v>28</v>
      </c>
      <c r="C84" s="10" t="s">
        <v>33</v>
      </c>
      <c r="D84" s="10" t="s">
        <v>41</v>
      </c>
      <c r="E84" s="10"/>
      <c r="F84" s="9" t="s">
        <v>42</v>
      </c>
      <c r="G84" s="5">
        <f>G86</f>
        <v>2036</v>
      </c>
      <c r="H84" s="5">
        <f t="shared" si="10"/>
        <v>2</v>
      </c>
      <c r="I84" s="5">
        <f t="shared" si="10"/>
        <v>2</v>
      </c>
    </row>
    <row r="85" spans="1:9" ht="129" customHeight="1">
      <c r="A85" s="10">
        <v>901</v>
      </c>
      <c r="B85" s="10" t="s">
        <v>28</v>
      </c>
      <c r="C85" s="10" t="s">
        <v>33</v>
      </c>
      <c r="D85" s="10" t="s">
        <v>173</v>
      </c>
      <c r="E85" s="10"/>
      <c r="F85" s="9" t="s">
        <v>174</v>
      </c>
      <c r="G85" s="5"/>
      <c r="H85" s="5">
        <f t="shared" si="10"/>
        <v>2</v>
      </c>
      <c r="I85" s="5">
        <f t="shared" si="10"/>
        <v>2</v>
      </c>
    </row>
    <row r="86" spans="1:9" ht="77.25" customHeight="1">
      <c r="A86" s="10">
        <v>901</v>
      </c>
      <c r="B86" s="10" t="s">
        <v>28</v>
      </c>
      <c r="C86" s="10" t="s">
        <v>33</v>
      </c>
      <c r="D86" s="10" t="s">
        <v>175</v>
      </c>
      <c r="E86" s="10"/>
      <c r="F86" s="9" t="s">
        <v>176</v>
      </c>
      <c r="G86" s="5">
        <f>G87</f>
        <v>2036</v>
      </c>
      <c r="H86" s="5">
        <f t="shared" si="10"/>
        <v>2</v>
      </c>
      <c r="I86" s="5">
        <f t="shared" si="10"/>
        <v>2</v>
      </c>
    </row>
    <row r="87" spans="1:9" ht="36.75" customHeight="1">
      <c r="A87" s="10">
        <v>901</v>
      </c>
      <c r="B87" s="10" t="s">
        <v>28</v>
      </c>
      <c r="C87" s="10" t="s">
        <v>33</v>
      </c>
      <c r="D87" s="10" t="s">
        <v>177</v>
      </c>
      <c r="E87" s="7" t="s">
        <v>45</v>
      </c>
      <c r="F87" s="9" t="s">
        <v>226</v>
      </c>
      <c r="G87" s="5">
        <v>2036</v>
      </c>
      <c r="H87" s="5">
        <v>2</v>
      </c>
      <c r="I87" s="5">
        <v>2</v>
      </c>
    </row>
    <row r="88" spans="1:9" ht="23.25" customHeight="1">
      <c r="A88" s="6">
        <v>901</v>
      </c>
      <c r="B88" s="6" t="s">
        <v>17</v>
      </c>
      <c r="C88" s="6" t="s">
        <v>6</v>
      </c>
      <c r="D88" s="40"/>
      <c r="E88" s="6"/>
      <c r="F88" s="8" t="s">
        <v>182</v>
      </c>
      <c r="G88" s="5"/>
      <c r="H88" s="4">
        <f aca="true" t="shared" si="11" ref="H88:I91">H89</f>
        <v>0.1</v>
      </c>
      <c r="I88" s="4">
        <f t="shared" si="11"/>
        <v>0.1</v>
      </c>
    </row>
    <row r="89" spans="1:9" ht="36.75" customHeight="1">
      <c r="A89" s="7">
        <v>901</v>
      </c>
      <c r="B89" s="7" t="s">
        <v>17</v>
      </c>
      <c r="C89" s="7" t="s">
        <v>6</v>
      </c>
      <c r="D89" s="7" t="s">
        <v>41</v>
      </c>
      <c r="E89" s="7"/>
      <c r="F89" s="9" t="s">
        <v>42</v>
      </c>
      <c r="G89" s="5"/>
      <c r="H89" s="5">
        <f t="shared" si="11"/>
        <v>0.1</v>
      </c>
      <c r="I89" s="5">
        <f t="shared" si="11"/>
        <v>0.1</v>
      </c>
    </row>
    <row r="90" spans="1:9" ht="36.75" customHeight="1">
      <c r="A90" s="7">
        <v>901</v>
      </c>
      <c r="B90" s="7"/>
      <c r="C90" s="7"/>
      <c r="D90" s="7" t="s">
        <v>173</v>
      </c>
      <c r="E90" s="7"/>
      <c r="F90" s="9" t="s">
        <v>174</v>
      </c>
      <c r="G90" s="5"/>
      <c r="H90" s="5">
        <f t="shared" si="11"/>
        <v>0.1</v>
      </c>
      <c r="I90" s="5">
        <f t="shared" si="11"/>
        <v>0.1</v>
      </c>
    </row>
    <row r="91" spans="1:9" ht="36.75" customHeight="1">
      <c r="A91" s="7">
        <v>901</v>
      </c>
      <c r="B91" s="7" t="s">
        <v>17</v>
      </c>
      <c r="C91" s="7" t="s">
        <v>6</v>
      </c>
      <c r="D91" s="41" t="s">
        <v>175</v>
      </c>
      <c r="E91" s="7"/>
      <c r="F91" s="9" t="s">
        <v>176</v>
      </c>
      <c r="G91" s="5"/>
      <c r="H91" s="5">
        <f t="shared" si="11"/>
        <v>0.1</v>
      </c>
      <c r="I91" s="5">
        <f t="shared" si="11"/>
        <v>0.1</v>
      </c>
    </row>
    <row r="92" spans="1:9" ht="36.75" customHeight="1">
      <c r="A92" s="7">
        <v>901</v>
      </c>
      <c r="B92" s="7" t="s">
        <v>17</v>
      </c>
      <c r="C92" s="7" t="s">
        <v>6</v>
      </c>
      <c r="D92" s="41" t="s">
        <v>175</v>
      </c>
      <c r="E92" s="7" t="s">
        <v>230</v>
      </c>
      <c r="F92" s="9" t="s">
        <v>231</v>
      </c>
      <c r="G92" s="5"/>
      <c r="H92" s="5">
        <v>0.1</v>
      </c>
      <c r="I92" s="5">
        <v>0.1</v>
      </c>
    </row>
    <row r="93" spans="1:9" ht="56.25">
      <c r="A93" s="7">
        <v>901</v>
      </c>
      <c r="B93" s="6" t="s">
        <v>17</v>
      </c>
      <c r="C93" s="6">
        <v>10</v>
      </c>
      <c r="D93" s="7"/>
      <c r="E93" s="7"/>
      <c r="F93" s="8" t="s">
        <v>232</v>
      </c>
      <c r="G93" s="5"/>
      <c r="H93" s="4">
        <f aca="true" t="shared" si="12" ref="H93:I96">H94</f>
        <v>0.1</v>
      </c>
      <c r="I93" s="4">
        <f t="shared" si="12"/>
        <v>0.1</v>
      </c>
    </row>
    <row r="94" spans="1:9" ht="56.25">
      <c r="A94" s="7">
        <v>901</v>
      </c>
      <c r="B94" s="7" t="s">
        <v>17</v>
      </c>
      <c r="C94" s="7">
        <v>10</v>
      </c>
      <c r="D94" s="7" t="s">
        <v>41</v>
      </c>
      <c r="E94" s="7"/>
      <c r="F94" s="9" t="s">
        <v>42</v>
      </c>
      <c r="G94" s="5"/>
      <c r="H94" s="5">
        <f t="shared" si="12"/>
        <v>0.1</v>
      </c>
      <c r="I94" s="5">
        <f t="shared" si="12"/>
        <v>0.1</v>
      </c>
    </row>
    <row r="95" spans="1:9" ht="131.25">
      <c r="A95" s="7">
        <v>901</v>
      </c>
      <c r="B95" s="7" t="s">
        <v>17</v>
      </c>
      <c r="C95" s="7">
        <v>10</v>
      </c>
      <c r="D95" s="7" t="s">
        <v>173</v>
      </c>
      <c r="E95" s="7"/>
      <c r="F95" s="9" t="s">
        <v>174</v>
      </c>
      <c r="G95" s="5"/>
      <c r="H95" s="5">
        <f t="shared" si="12"/>
        <v>0.1</v>
      </c>
      <c r="I95" s="5">
        <f t="shared" si="12"/>
        <v>0.1</v>
      </c>
    </row>
    <row r="96" spans="1:9" ht="75">
      <c r="A96" s="7">
        <v>901</v>
      </c>
      <c r="B96" s="7" t="s">
        <v>17</v>
      </c>
      <c r="C96" s="7">
        <v>10</v>
      </c>
      <c r="D96" s="7" t="s">
        <v>175</v>
      </c>
      <c r="E96" s="7"/>
      <c r="F96" s="9" t="s">
        <v>176</v>
      </c>
      <c r="G96" s="5"/>
      <c r="H96" s="5">
        <f t="shared" si="12"/>
        <v>0.1</v>
      </c>
      <c r="I96" s="5">
        <f t="shared" si="12"/>
        <v>0.1</v>
      </c>
    </row>
    <row r="97" spans="1:9" ht="37.5">
      <c r="A97" s="7">
        <v>901</v>
      </c>
      <c r="B97" s="7" t="s">
        <v>17</v>
      </c>
      <c r="C97" s="7">
        <v>10</v>
      </c>
      <c r="D97" s="7" t="s">
        <v>177</v>
      </c>
      <c r="E97" s="7" t="s">
        <v>45</v>
      </c>
      <c r="F97" s="9" t="s">
        <v>74</v>
      </c>
      <c r="G97" s="5"/>
      <c r="H97" s="5">
        <v>0.1</v>
      </c>
      <c r="I97" s="5">
        <v>0.1</v>
      </c>
    </row>
    <row r="98" spans="1:9" ht="18.75">
      <c r="A98" s="10">
        <v>901</v>
      </c>
      <c r="B98" s="12" t="s">
        <v>30</v>
      </c>
      <c r="C98" s="12" t="s">
        <v>5</v>
      </c>
      <c r="D98" s="12"/>
      <c r="E98" s="12"/>
      <c r="F98" s="8" t="s">
        <v>188</v>
      </c>
      <c r="G98" s="5"/>
      <c r="H98" s="4">
        <f aca="true" t="shared" si="13" ref="H98:I100">H99</f>
        <v>764.6</v>
      </c>
      <c r="I98" s="4">
        <f t="shared" si="13"/>
        <v>764.6</v>
      </c>
    </row>
    <row r="99" spans="1:9" ht="37.5">
      <c r="A99" s="10">
        <v>901</v>
      </c>
      <c r="B99" s="10" t="s">
        <v>30</v>
      </c>
      <c r="C99" s="10" t="s">
        <v>5</v>
      </c>
      <c r="D99" s="10" t="s">
        <v>189</v>
      </c>
      <c r="E99" s="10"/>
      <c r="F99" s="9" t="s">
        <v>190</v>
      </c>
      <c r="G99" s="5"/>
      <c r="H99" s="5">
        <f t="shared" si="13"/>
        <v>764.6</v>
      </c>
      <c r="I99" s="5">
        <f t="shared" si="13"/>
        <v>764.6</v>
      </c>
    </row>
    <row r="100" spans="1:9" ht="56.25">
      <c r="A100" s="10">
        <v>901</v>
      </c>
      <c r="B100" s="10" t="s">
        <v>30</v>
      </c>
      <c r="C100" s="10" t="s">
        <v>5</v>
      </c>
      <c r="D100" s="10" t="s">
        <v>191</v>
      </c>
      <c r="E100" s="10"/>
      <c r="F100" s="9" t="s">
        <v>192</v>
      </c>
      <c r="G100" s="5"/>
      <c r="H100" s="5">
        <f t="shared" si="13"/>
        <v>764.6</v>
      </c>
      <c r="I100" s="5">
        <f t="shared" si="13"/>
        <v>764.6</v>
      </c>
    </row>
    <row r="101" spans="1:9" ht="31.5">
      <c r="A101" s="10">
        <v>901</v>
      </c>
      <c r="B101" s="10" t="s">
        <v>30</v>
      </c>
      <c r="C101" s="10" t="s">
        <v>5</v>
      </c>
      <c r="D101" s="10" t="s">
        <v>191</v>
      </c>
      <c r="E101" s="10" t="s">
        <v>31</v>
      </c>
      <c r="F101" s="9" t="s">
        <v>193</v>
      </c>
      <c r="G101" s="5"/>
      <c r="H101" s="5">
        <v>764.6</v>
      </c>
      <c r="I101" s="5">
        <v>764.6</v>
      </c>
    </row>
    <row r="102" spans="1:9" ht="18.75">
      <c r="A102" s="10">
        <v>901</v>
      </c>
      <c r="B102" s="12" t="s">
        <v>30</v>
      </c>
      <c r="C102" s="12" t="s">
        <v>16</v>
      </c>
      <c r="D102" s="12"/>
      <c r="E102" s="12"/>
      <c r="F102" s="8" t="s">
        <v>32</v>
      </c>
      <c r="G102" s="16" t="e">
        <f>#REF!+#REF!+#REF!+#REF!</f>
        <v>#REF!</v>
      </c>
      <c r="H102" s="16">
        <f>H103</f>
        <v>455.3</v>
      </c>
      <c r="I102" s="16">
        <f>I103</f>
        <v>455.3</v>
      </c>
    </row>
    <row r="103" spans="1:9" ht="36.75" customHeight="1">
      <c r="A103" s="10">
        <v>901</v>
      </c>
      <c r="B103" s="10" t="s">
        <v>30</v>
      </c>
      <c r="C103" s="10" t="s">
        <v>16</v>
      </c>
      <c r="D103" s="10" t="s">
        <v>29</v>
      </c>
      <c r="E103" s="10"/>
      <c r="F103" s="9" t="s">
        <v>34</v>
      </c>
      <c r="G103" s="20"/>
      <c r="H103" s="5">
        <f>H105</f>
        <v>455.3</v>
      </c>
      <c r="I103" s="5">
        <f>I105</f>
        <v>455.3</v>
      </c>
    </row>
    <row r="104" spans="1:9" ht="33" customHeight="1">
      <c r="A104" s="10">
        <v>901</v>
      </c>
      <c r="B104" s="10" t="s">
        <v>30</v>
      </c>
      <c r="C104" s="10" t="s">
        <v>16</v>
      </c>
      <c r="D104" s="10" t="s">
        <v>187</v>
      </c>
      <c r="E104" s="10"/>
      <c r="F104" s="9" t="s">
        <v>195</v>
      </c>
      <c r="G104" s="20"/>
      <c r="H104" s="5">
        <f>H105</f>
        <v>455.3</v>
      </c>
      <c r="I104" s="5">
        <f>I105</f>
        <v>455.3</v>
      </c>
    </row>
    <row r="105" spans="1:9" ht="37.5" customHeight="1">
      <c r="A105" s="10">
        <v>901</v>
      </c>
      <c r="B105" s="10" t="s">
        <v>30</v>
      </c>
      <c r="C105" s="10" t="s">
        <v>16</v>
      </c>
      <c r="D105" s="10" t="s">
        <v>187</v>
      </c>
      <c r="E105" s="10" t="s">
        <v>115</v>
      </c>
      <c r="F105" s="9" t="s">
        <v>76</v>
      </c>
      <c r="G105" s="20"/>
      <c r="H105" s="5">
        <v>455.3</v>
      </c>
      <c r="I105" s="5">
        <v>455.3</v>
      </c>
    </row>
    <row r="106" spans="1:9" ht="37.5">
      <c r="A106" s="18">
        <v>901</v>
      </c>
      <c r="B106" s="24" t="s">
        <v>30</v>
      </c>
      <c r="C106" s="24" t="s">
        <v>33</v>
      </c>
      <c r="D106" s="24"/>
      <c r="E106" s="24"/>
      <c r="F106" s="25" t="s">
        <v>35</v>
      </c>
      <c r="G106" s="26" t="e">
        <f>#REF!</f>
        <v>#REF!</v>
      </c>
      <c r="H106" s="26">
        <f>H107</f>
        <v>5634</v>
      </c>
      <c r="I106" s="26">
        <f>I107</f>
        <v>5634</v>
      </c>
    </row>
    <row r="107" spans="1:9" ht="93.75">
      <c r="A107" s="18">
        <v>901</v>
      </c>
      <c r="B107" s="18" t="s">
        <v>30</v>
      </c>
      <c r="C107" s="18" t="s">
        <v>33</v>
      </c>
      <c r="D107" s="18" t="s">
        <v>216</v>
      </c>
      <c r="E107" s="18"/>
      <c r="F107" s="22" t="s">
        <v>217</v>
      </c>
      <c r="G107" s="20">
        <f>G108</f>
        <v>681.8</v>
      </c>
      <c r="H107" s="20">
        <f>H108</f>
        <v>5634</v>
      </c>
      <c r="I107" s="20">
        <f>I108</f>
        <v>5634</v>
      </c>
    </row>
    <row r="108" spans="1:9" ht="56.25">
      <c r="A108" s="18">
        <v>901</v>
      </c>
      <c r="B108" s="18" t="s">
        <v>30</v>
      </c>
      <c r="C108" s="18" t="s">
        <v>33</v>
      </c>
      <c r="D108" s="18" t="s">
        <v>216</v>
      </c>
      <c r="E108" s="18">
        <v>500</v>
      </c>
      <c r="F108" s="22" t="s">
        <v>136</v>
      </c>
      <c r="G108" s="20">
        <v>681.8</v>
      </c>
      <c r="H108" s="20">
        <v>5634</v>
      </c>
      <c r="I108" s="20">
        <v>5634</v>
      </c>
    </row>
    <row r="109" spans="1:9" ht="18.75">
      <c r="A109" s="10">
        <v>901</v>
      </c>
      <c r="B109" s="45">
        <v>11</v>
      </c>
      <c r="C109" s="12" t="s">
        <v>6</v>
      </c>
      <c r="D109" s="12"/>
      <c r="E109" s="12"/>
      <c r="F109" s="8" t="s">
        <v>240</v>
      </c>
      <c r="G109" s="4" t="e">
        <f>G110</f>
        <v>#REF!</v>
      </c>
      <c r="H109" s="4">
        <f>H110</f>
        <v>700</v>
      </c>
      <c r="I109" s="4">
        <f>I110</f>
        <v>700</v>
      </c>
    </row>
    <row r="110" spans="1:9" ht="37.5">
      <c r="A110" s="10">
        <v>901</v>
      </c>
      <c r="B110" s="46">
        <v>11</v>
      </c>
      <c r="C110" s="10" t="s">
        <v>6</v>
      </c>
      <c r="D110" s="10" t="s">
        <v>139</v>
      </c>
      <c r="E110" s="10"/>
      <c r="F110" s="9" t="s">
        <v>34</v>
      </c>
      <c r="G110" s="5" t="e">
        <f>#REF!+G112</f>
        <v>#REF!</v>
      </c>
      <c r="H110" s="5">
        <f>H112</f>
        <v>700</v>
      </c>
      <c r="I110" s="5">
        <f>I112</f>
        <v>700</v>
      </c>
    </row>
    <row r="111" spans="1:9" ht="37.5">
      <c r="A111" s="10">
        <v>901</v>
      </c>
      <c r="B111" s="46">
        <v>11</v>
      </c>
      <c r="C111" s="10" t="s">
        <v>6</v>
      </c>
      <c r="D111" s="10" t="s">
        <v>186</v>
      </c>
      <c r="E111" s="10"/>
      <c r="F111" s="9" t="s">
        <v>229</v>
      </c>
      <c r="G111" s="5"/>
      <c r="H111" s="5">
        <f>H112</f>
        <v>700</v>
      </c>
      <c r="I111" s="5">
        <f>I112</f>
        <v>700</v>
      </c>
    </row>
    <row r="112" spans="1:9" ht="56.25">
      <c r="A112" s="10">
        <v>901</v>
      </c>
      <c r="B112" s="46">
        <v>11</v>
      </c>
      <c r="C112" s="10" t="s">
        <v>6</v>
      </c>
      <c r="D112" s="10" t="s">
        <v>186</v>
      </c>
      <c r="E112" s="10" t="s">
        <v>92</v>
      </c>
      <c r="F112" s="9" t="s">
        <v>140</v>
      </c>
      <c r="G112" s="5">
        <v>0.1</v>
      </c>
      <c r="H112" s="5">
        <v>700</v>
      </c>
      <c r="I112" s="5">
        <v>700</v>
      </c>
    </row>
    <row r="113" spans="1:9" ht="75">
      <c r="A113" s="33">
        <v>902</v>
      </c>
      <c r="B113" s="30"/>
      <c r="C113" s="30"/>
      <c r="D113" s="30"/>
      <c r="E113" s="30"/>
      <c r="F113" s="31" t="s">
        <v>69</v>
      </c>
      <c r="G113" s="32" t="e">
        <f aca="true" t="shared" si="14" ref="G113:I114">G114</f>
        <v>#REF!</v>
      </c>
      <c r="H113" s="32">
        <f t="shared" si="14"/>
        <v>1451</v>
      </c>
      <c r="I113" s="32">
        <f t="shared" si="14"/>
        <v>1451</v>
      </c>
    </row>
    <row r="114" spans="1:9" ht="97.5" customHeight="1">
      <c r="A114" s="33">
        <v>902</v>
      </c>
      <c r="B114" s="36" t="s">
        <v>36</v>
      </c>
      <c r="C114" s="36" t="s">
        <v>16</v>
      </c>
      <c r="D114" s="30"/>
      <c r="E114" s="30"/>
      <c r="F114" s="31" t="s">
        <v>39</v>
      </c>
      <c r="G114" s="32" t="e">
        <f t="shared" si="14"/>
        <v>#REF!</v>
      </c>
      <c r="H114" s="32">
        <f t="shared" si="14"/>
        <v>1451</v>
      </c>
      <c r="I114" s="32">
        <f t="shared" si="14"/>
        <v>1451</v>
      </c>
    </row>
    <row r="115" spans="1:9" ht="93.75">
      <c r="A115" s="33">
        <v>902</v>
      </c>
      <c r="B115" s="37" t="s">
        <v>36</v>
      </c>
      <c r="C115" s="37" t="s">
        <v>16</v>
      </c>
      <c r="D115" s="37" t="s">
        <v>37</v>
      </c>
      <c r="E115" s="30"/>
      <c r="F115" s="34" t="s">
        <v>7</v>
      </c>
      <c r="G115" s="35" t="e">
        <f>G116+#REF!</f>
        <v>#REF!</v>
      </c>
      <c r="H115" s="35">
        <f>H116</f>
        <v>1451</v>
      </c>
      <c r="I115" s="35">
        <f>I116</f>
        <v>1451</v>
      </c>
    </row>
    <row r="116" spans="1:9" ht="31.5">
      <c r="A116" s="33">
        <v>902</v>
      </c>
      <c r="B116" s="37" t="s">
        <v>36</v>
      </c>
      <c r="C116" s="37" t="s">
        <v>16</v>
      </c>
      <c r="D116" s="37" t="s">
        <v>122</v>
      </c>
      <c r="E116" s="30"/>
      <c r="F116" s="34" t="s">
        <v>78</v>
      </c>
      <c r="G116" s="35">
        <f>G117</f>
        <v>589.4</v>
      </c>
      <c r="H116" s="35">
        <f>H117</f>
        <v>1451</v>
      </c>
      <c r="I116" s="35">
        <f>I117</f>
        <v>1451</v>
      </c>
    </row>
    <row r="117" spans="1:9" ht="37.5">
      <c r="A117" s="33">
        <v>902</v>
      </c>
      <c r="B117" s="37" t="s">
        <v>36</v>
      </c>
      <c r="C117" s="37" t="s">
        <v>16</v>
      </c>
      <c r="D117" s="37" t="s">
        <v>122</v>
      </c>
      <c r="E117" s="33" t="s">
        <v>123</v>
      </c>
      <c r="F117" s="34" t="s">
        <v>90</v>
      </c>
      <c r="G117" s="35">
        <v>589.4</v>
      </c>
      <c r="H117" s="35">
        <v>1451</v>
      </c>
      <c r="I117" s="35">
        <v>1451</v>
      </c>
    </row>
    <row r="118" spans="1:9" ht="93.75">
      <c r="A118" s="7">
        <v>905</v>
      </c>
      <c r="B118" s="13"/>
      <c r="C118" s="13"/>
      <c r="D118" s="13"/>
      <c r="E118" s="12"/>
      <c r="F118" s="8" t="s">
        <v>129</v>
      </c>
      <c r="G118" s="4" t="e">
        <f>G123+G133+G119</f>
        <v>#REF!</v>
      </c>
      <c r="H118" s="4">
        <f>H119+H123+H133</f>
        <v>16649</v>
      </c>
      <c r="I118" s="4">
        <f>I119+I123+I133</f>
        <v>16649</v>
      </c>
    </row>
    <row r="119" spans="1:9" ht="18.75">
      <c r="A119" s="10">
        <v>905</v>
      </c>
      <c r="B119" s="12" t="s">
        <v>20</v>
      </c>
      <c r="C119" s="12" t="s">
        <v>6</v>
      </c>
      <c r="D119" s="12"/>
      <c r="E119" s="12"/>
      <c r="F119" s="8" t="s">
        <v>2</v>
      </c>
      <c r="G119" s="4">
        <f aca="true" t="shared" si="15" ref="G119:I121">G120</f>
        <v>1626</v>
      </c>
      <c r="H119" s="4">
        <f t="shared" si="15"/>
        <v>1754</v>
      </c>
      <c r="I119" s="4">
        <f t="shared" si="15"/>
        <v>1754</v>
      </c>
    </row>
    <row r="120" spans="1:9" ht="37.5">
      <c r="A120" s="10">
        <v>905</v>
      </c>
      <c r="B120" s="10" t="s">
        <v>20</v>
      </c>
      <c r="C120" s="10" t="s">
        <v>6</v>
      </c>
      <c r="D120" s="10" t="s">
        <v>25</v>
      </c>
      <c r="E120" s="10"/>
      <c r="F120" s="8" t="s">
        <v>26</v>
      </c>
      <c r="G120" s="5">
        <f t="shared" si="15"/>
        <v>1626</v>
      </c>
      <c r="H120" s="5">
        <f t="shared" si="15"/>
        <v>1754</v>
      </c>
      <c r="I120" s="5">
        <f t="shared" si="15"/>
        <v>1754</v>
      </c>
    </row>
    <row r="121" spans="1:9" ht="37.5">
      <c r="A121" s="10">
        <v>905</v>
      </c>
      <c r="B121" s="10" t="s">
        <v>20</v>
      </c>
      <c r="C121" s="10" t="s">
        <v>6</v>
      </c>
      <c r="D121" s="10" t="s">
        <v>85</v>
      </c>
      <c r="E121" s="10"/>
      <c r="F121" s="9" t="s">
        <v>86</v>
      </c>
      <c r="G121" s="5">
        <f t="shared" si="15"/>
        <v>1626</v>
      </c>
      <c r="H121" s="5">
        <f t="shared" si="15"/>
        <v>1754</v>
      </c>
      <c r="I121" s="5">
        <f t="shared" si="15"/>
        <v>1754</v>
      </c>
    </row>
    <row r="122" spans="1:9" ht="37.5">
      <c r="A122" s="10">
        <v>905</v>
      </c>
      <c r="B122" s="10" t="s">
        <v>20</v>
      </c>
      <c r="C122" s="10" t="s">
        <v>6</v>
      </c>
      <c r="D122" s="10" t="s">
        <v>85</v>
      </c>
      <c r="E122" s="10" t="s">
        <v>8</v>
      </c>
      <c r="F122" s="9" t="s">
        <v>75</v>
      </c>
      <c r="G122" s="5">
        <v>1626</v>
      </c>
      <c r="H122" s="5">
        <v>1754</v>
      </c>
      <c r="I122" s="5">
        <v>1754</v>
      </c>
    </row>
    <row r="123" spans="1:9" ht="18.75">
      <c r="A123" s="10">
        <v>905</v>
      </c>
      <c r="B123" s="12" t="s">
        <v>28</v>
      </c>
      <c r="C123" s="12" t="s">
        <v>5</v>
      </c>
      <c r="D123" s="13"/>
      <c r="E123" s="13"/>
      <c r="F123" s="8" t="s">
        <v>47</v>
      </c>
      <c r="G123" s="4" t="e">
        <f>G124+G127+G130</f>
        <v>#REF!</v>
      </c>
      <c r="H123" s="4">
        <f>H124+H127+H130</f>
        <v>12910</v>
      </c>
      <c r="I123" s="4">
        <f>I124+I127+I130</f>
        <v>12910</v>
      </c>
    </row>
    <row r="124" spans="1:9" ht="56.25">
      <c r="A124" s="10">
        <v>905</v>
      </c>
      <c r="B124" s="10" t="s">
        <v>28</v>
      </c>
      <c r="C124" s="10" t="s">
        <v>5</v>
      </c>
      <c r="D124" s="10" t="s">
        <v>46</v>
      </c>
      <c r="E124" s="11"/>
      <c r="F124" s="9" t="s">
        <v>48</v>
      </c>
      <c r="G124" s="5" t="e">
        <f>G125</f>
        <v>#REF!</v>
      </c>
      <c r="H124" s="5">
        <f>H125</f>
        <v>8750</v>
      </c>
      <c r="I124" s="5">
        <f>I125</f>
        <v>8750</v>
      </c>
    </row>
    <row r="125" spans="1:9" ht="37.5">
      <c r="A125" s="10">
        <v>905</v>
      </c>
      <c r="B125" s="10" t="s">
        <v>28</v>
      </c>
      <c r="C125" s="10" t="s">
        <v>5</v>
      </c>
      <c r="D125" s="10" t="s">
        <v>87</v>
      </c>
      <c r="E125" s="11"/>
      <c r="F125" s="9" t="s">
        <v>86</v>
      </c>
      <c r="G125" s="5" t="e">
        <f>G126+#REF!</f>
        <v>#REF!</v>
      </c>
      <c r="H125" s="5">
        <f>H126</f>
        <v>8750</v>
      </c>
      <c r="I125" s="5">
        <f>I126</f>
        <v>8750</v>
      </c>
    </row>
    <row r="126" spans="1:9" ht="56.25">
      <c r="A126" s="10">
        <v>905</v>
      </c>
      <c r="B126" s="10" t="s">
        <v>28</v>
      </c>
      <c r="C126" s="10" t="s">
        <v>5</v>
      </c>
      <c r="D126" s="10" t="s">
        <v>87</v>
      </c>
      <c r="E126" s="10" t="s">
        <v>8</v>
      </c>
      <c r="F126" s="9" t="s">
        <v>138</v>
      </c>
      <c r="G126" s="5">
        <v>1077.4</v>
      </c>
      <c r="H126" s="5">
        <v>8750</v>
      </c>
      <c r="I126" s="5">
        <v>8750</v>
      </c>
    </row>
    <row r="127" spans="1:9" ht="31.5">
      <c r="A127" s="10">
        <v>905</v>
      </c>
      <c r="B127" s="10" t="s">
        <v>28</v>
      </c>
      <c r="C127" s="10" t="s">
        <v>5</v>
      </c>
      <c r="D127" s="10" t="s">
        <v>55</v>
      </c>
      <c r="E127" s="11"/>
      <c r="F127" s="9" t="s">
        <v>66</v>
      </c>
      <c r="G127" s="5">
        <f aca="true" t="shared" si="16" ref="G127:I128">G128</f>
        <v>123.6</v>
      </c>
      <c r="H127" s="5">
        <f t="shared" si="16"/>
        <v>668</v>
      </c>
      <c r="I127" s="5">
        <f t="shared" si="16"/>
        <v>668</v>
      </c>
    </row>
    <row r="128" spans="1:9" ht="37.5">
      <c r="A128" s="10">
        <v>905</v>
      </c>
      <c r="B128" s="10" t="s">
        <v>28</v>
      </c>
      <c r="C128" s="10" t="s">
        <v>5</v>
      </c>
      <c r="D128" s="10" t="s">
        <v>88</v>
      </c>
      <c r="E128" s="11"/>
      <c r="F128" s="9" t="s">
        <v>86</v>
      </c>
      <c r="G128" s="5">
        <f t="shared" si="16"/>
        <v>123.6</v>
      </c>
      <c r="H128" s="5">
        <f t="shared" si="16"/>
        <v>668</v>
      </c>
      <c r="I128" s="5">
        <f t="shared" si="16"/>
        <v>668</v>
      </c>
    </row>
    <row r="129" spans="1:9" ht="56.25">
      <c r="A129" s="10">
        <v>905</v>
      </c>
      <c r="B129" s="10" t="s">
        <v>28</v>
      </c>
      <c r="C129" s="10" t="s">
        <v>5</v>
      </c>
      <c r="D129" s="10" t="s">
        <v>88</v>
      </c>
      <c r="E129" s="10" t="s">
        <v>8</v>
      </c>
      <c r="F129" s="9" t="s">
        <v>138</v>
      </c>
      <c r="G129" s="5">
        <v>123.6</v>
      </c>
      <c r="H129" s="5">
        <v>668</v>
      </c>
      <c r="I129" s="5">
        <v>668</v>
      </c>
    </row>
    <row r="130" spans="1:9" ht="31.5">
      <c r="A130" s="10">
        <v>905</v>
      </c>
      <c r="B130" s="10" t="s">
        <v>28</v>
      </c>
      <c r="C130" s="10" t="s">
        <v>5</v>
      </c>
      <c r="D130" s="10" t="s">
        <v>56</v>
      </c>
      <c r="E130" s="11"/>
      <c r="F130" s="9" t="s">
        <v>57</v>
      </c>
      <c r="G130" s="5">
        <f aca="true" t="shared" si="17" ref="G130:I131">G131</f>
        <v>1149.2</v>
      </c>
      <c r="H130" s="5">
        <f t="shared" si="17"/>
        <v>3492</v>
      </c>
      <c r="I130" s="5">
        <f t="shared" si="17"/>
        <v>3492</v>
      </c>
    </row>
    <row r="131" spans="1:9" ht="37.5">
      <c r="A131" s="10">
        <v>905</v>
      </c>
      <c r="B131" s="10" t="s">
        <v>28</v>
      </c>
      <c r="C131" s="10" t="s">
        <v>5</v>
      </c>
      <c r="D131" s="10" t="s">
        <v>89</v>
      </c>
      <c r="E131" s="11"/>
      <c r="F131" s="9" t="s">
        <v>86</v>
      </c>
      <c r="G131" s="5">
        <f t="shared" si="17"/>
        <v>1149.2</v>
      </c>
      <c r="H131" s="5">
        <f t="shared" si="17"/>
        <v>3492</v>
      </c>
      <c r="I131" s="5">
        <f t="shared" si="17"/>
        <v>3492</v>
      </c>
    </row>
    <row r="132" spans="1:9" ht="56.25">
      <c r="A132" s="10">
        <v>905</v>
      </c>
      <c r="B132" s="10" t="s">
        <v>28</v>
      </c>
      <c r="C132" s="10" t="s">
        <v>5</v>
      </c>
      <c r="D132" s="10" t="s">
        <v>89</v>
      </c>
      <c r="E132" s="10" t="s">
        <v>8</v>
      </c>
      <c r="F132" s="9" t="s">
        <v>138</v>
      </c>
      <c r="G132" s="5">
        <v>1149.2</v>
      </c>
      <c r="H132" s="5">
        <v>3492</v>
      </c>
      <c r="I132" s="5">
        <v>3492</v>
      </c>
    </row>
    <row r="133" spans="1:9" ht="56.25">
      <c r="A133" s="10">
        <v>905</v>
      </c>
      <c r="B133" s="12" t="s">
        <v>28</v>
      </c>
      <c r="C133" s="12" t="s">
        <v>33</v>
      </c>
      <c r="D133" s="12"/>
      <c r="E133" s="12"/>
      <c r="F133" s="8" t="s">
        <v>49</v>
      </c>
      <c r="G133" s="4" t="e">
        <f>G137+#REF!</f>
        <v>#REF!</v>
      </c>
      <c r="H133" s="4">
        <f>H134+H137</f>
        <v>1985</v>
      </c>
      <c r="I133" s="4">
        <f>I134+I137</f>
        <v>1985</v>
      </c>
    </row>
    <row r="134" spans="1:9" ht="93.75">
      <c r="A134" s="10">
        <v>905</v>
      </c>
      <c r="B134" s="10" t="s">
        <v>28</v>
      </c>
      <c r="C134" s="10" t="s">
        <v>33</v>
      </c>
      <c r="D134" s="10" t="s">
        <v>38</v>
      </c>
      <c r="E134" s="10"/>
      <c r="F134" s="7" t="s">
        <v>7</v>
      </c>
      <c r="G134" s="4"/>
      <c r="H134" s="5">
        <f>H135</f>
        <v>323</v>
      </c>
      <c r="I134" s="5">
        <f>I135</f>
        <v>323</v>
      </c>
    </row>
    <row r="135" spans="1:9" ht="31.5">
      <c r="A135" s="10">
        <v>905</v>
      </c>
      <c r="B135" s="10" t="s">
        <v>28</v>
      </c>
      <c r="C135" s="10" t="s">
        <v>33</v>
      </c>
      <c r="D135" s="10" t="s">
        <v>77</v>
      </c>
      <c r="E135" s="10"/>
      <c r="F135" s="7" t="s">
        <v>111</v>
      </c>
      <c r="G135" s="4"/>
      <c r="H135" s="5">
        <f>H136</f>
        <v>323</v>
      </c>
      <c r="I135" s="5">
        <f>I136</f>
        <v>323</v>
      </c>
    </row>
    <row r="136" spans="1:9" ht="56.25">
      <c r="A136" s="10">
        <v>905</v>
      </c>
      <c r="B136" s="10" t="s">
        <v>28</v>
      </c>
      <c r="C136" s="10" t="s">
        <v>33</v>
      </c>
      <c r="D136" s="10" t="s">
        <v>77</v>
      </c>
      <c r="E136" s="5" t="s">
        <v>109</v>
      </c>
      <c r="F136" s="7" t="s">
        <v>136</v>
      </c>
      <c r="G136" s="4"/>
      <c r="H136" s="5">
        <v>323</v>
      </c>
      <c r="I136" s="5">
        <v>323</v>
      </c>
    </row>
    <row r="137" spans="1:9" ht="112.5">
      <c r="A137" s="10">
        <v>905</v>
      </c>
      <c r="B137" s="10" t="s">
        <v>28</v>
      </c>
      <c r="C137" s="10" t="s">
        <v>33</v>
      </c>
      <c r="D137" s="11" t="s">
        <v>149</v>
      </c>
      <c r="E137" s="10"/>
      <c r="F137" s="9" t="s">
        <v>166</v>
      </c>
      <c r="G137" s="5">
        <f aca="true" t="shared" si="18" ref="G137:I138">G138</f>
        <v>482.4</v>
      </c>
      <c r="H137" s="5">
        <f t="shared" si="18"/>
        <v>1662</v>
      </c>
      <c r="I137" s="5">
        <f t="shared" si="18"/>
        <v>1662</v>
      </c>
    </row>
    <row r="138" spans="1:9" ht="37.5">
      <c r="A138" s="10">
        <v>905</v>
      </c>
      <c r="B138" s="10" t="s">
        <v>28</v>
      </c>
      <c r="C138" s="10" t="s">
        <v>33</v>
      </c>
      <c r="D138" s="11" t="s">
        <v>150</v>
      </c>
      <c r="E138" s="10"/>
      <c r="F138" s="9" t="s">
        <v>86</v>
      </c>
      <c r="G138" s="5">
        <f t="shared" si="18"/>
        <v>482.4</v>
      </c>
      <c r="H138" s="5">
        <f t="shared" si="18"/>
        <v>1662</v>
      </c>
      <c r="I138" s="5">
        <f t="shared" si="18"/>
        <v>1662</v>
      </c>
    </row>
    <row r="139" spans="1:9" ht="56.25">
      <c r="A139" s="10">
        <v>905</v>
      </c>
      <c r="B139" s="10" t="s">
        <v>28</v>
      </c>
      <c r="C139" s="10" t="s">
        <v>33</v>
      </c>
      <c r="D139" s="10" t="s">
        <v>151</v>
      </c>
      <c r="E139" s="10" t="s">
        <v>8</v>
      </c>
      <c r="F139" s="9" t="s">
        <v>138</v>
      </c>
      <c r="G139" s="5">
        <v>482.4</v>
      </c>
      <c r="H139" s="5">
        <v>1662</v>
      </c>
      <c r="I139" s="5">
        <v>1662</v>
      </c>
    </row>
    <row r="140" spans="1:9" ht="75">
      <c r="A140" s="36">
        <v>906</v>
      </c>
      <c r="B140" s="29"/>
      <c r="C140" s="29"/>
      <c r="D140" s="36"/>
      <c r="E140" s="29"/>
      <c r="F140" s="31" t="s">
        <v>130</v>
      </c>
      <c r="G140" s="32" t="e">
        <f>G141+#REF!+#REF!+G153</f>
        <v>#REF!</v>
      </c>
      <c r="H140" s="32">
        <f>H141+H153+H149</f>
        <v>24007.8</v>
      </c>
      <c r="I140" s="32">
        <f>I141+I153+I149</f>
        <v>24007.8</v>
      </c>
    </row>
    <row r="141" spans="1:9" ht="18.75">
      <c r="A141" s="37">
        <v>906</v>
      </c>
      <c r="B141" s="29" t="s">
        <v>17</v>
      </c>
      <c r="C141" s="29" t="s">
        <v>5</v>
      </c>
      <c r="D141" s="29"/>
      <c r="E141" s="30"/>
      <c r="F141" s="31" t="s">
        <v>52</v>
      </c>
      <c r="G141" s="32" t="e">
        <f>G142</f>
        <v>#REF!</v>
      </c>
      <c r="H141" s="32">
        <f>H142+H145+H147</f>
        <v>22228.8</v>
      </c>
      <c r="I141" s="32">
        <f>I142+I145+I147</f>
        <v>22228.8</v>
      </c>
    </row>
    <row r="142" spans="1:9" ht="37.5">
      <c r="A142" s="37">
        <v>906</v>
      </c>
      <c r="B142" s="33" t="s">
        <v>17</v>
      </c>
      <c r="C142" s="33" t="s">
        <v>5</v>
      </c>
      <c r="D142" s="37" t="s">
        <v>50</v>
      </c>
      <c r="E142" s="37"/>
      <c r="F142" s="34" t="s">
        <v>51</v>
      </c>
      <c r="G142" s="35" t="e">
        <f>G143</f>
        <v>#REF!</v>
      </c>
      <c r="H142" s="35">
        <f>H143</f>
        <v>17848.8</v>
      </c>
      <c r="I142" s="35">
        <f>I143</f>
        <v>17848.8</v>
      </c>
    </row>
    <row r="143" spans="1:9" ht="37.5">
      <c r="A143" s="37">
        <v>906</v>
      </c>
      <c r="B143" s="33" t="s">
        <v>17</v>
      </c>
      <c r="C143" s="33" t="s">
        <v>5</v>
      </c>
      <c r="D143" s="37" t="s">
        <v>91</v>
      </c>
      <c r="E143" s="37"/>
      <c r="F143" s="34" t="s">
        <v>86</v>
      </c>
      <c r="G143" s="35" t="e">
        <f>G144+#REF!</f>
        <v>#REF!</v>
      </c>
      <c r="H143" s="35">
        <f>H144</f>
        <v>17848.8</v>
      </c>
      <c r="I143" s="35">
        <f>I144</f>
        <v>17848.8</v>
      </c>
    </row>
    <row r="144" spans="1:9" ht="37.5">
      <c r="A144" s="37">
        <v>906</v>
      </c>
      <c r="B144" s="33" t="s">
        <v>17</v>
      </c>
      <c r="C144" s="33" t="s">
        <v>5</v>
      </c>
      <c r="D144" s="37" t="s">
        <v>91</v>
      </c>
      <c r="E144" s="33" t="s">
        <v>8</v>
      </c>
      <c r="F144" s="34" t="s">
        <v>75</v>
      </c>
      <c r="G144" s="35">
        <v>-1392.5</v>
      </c>
      <c r="H144" s="35">
        <v>17848.8</v>
      </c>
      <c r="I144" s="35">
        <v>17848.8</v>
      </c>
    </row>
    <row r="145" spans="1:9" ht="93.75">
      <c r="A145" s="28">
        <v>906</v>
      </c>
      <c r="B145" s="18" t="s">
        <v>17</v>
      </c>
      <c r="C145" s="18" t="s">
        <v>5</v>
      </c>
      <c r="D145" s="28" t="s">
        <v>218</v>
      </c>
      <c r="E145" s="18"/>
      <c r="F145" s="22" t="s">
        <v>219</v>
      </c>
      <c r="G145" s="20"/>
      <c r="H145" s="20">
        <f>H146</f>
        <v>2537</v>
      </c>
      <c r="I145" s="20">
        <f>I146</f>
        <v>2537</v>
      </c>
    </row>
    <row r="146" spans="1:9" ht="56.25">
      <c r="A146" s="28">
        <v>906</v>
      </c>
      <c r="B146" s="18" t="s">
        <v>17</v>
      </c>
      <c r="C146" s="18" t="s">
        <v>5</v>
      </c>
      <c r="D146" s="28" t="s">
        <v>218</v>
      </c>
      <c r="E146" s="18" t="s">
        <v>8</v>
      </c>
      <c r="F146" s="22" t="s">
        <v>194</v>
      </c>
      <c r="G146" s="20"/>
      <c r="H146" s="20">
        <v>2537</v>
      </c>
      <c r="I146" s="20">
        <v>2537</v>
      </c>
    </row>
    <row r="147" spans="1:9" ht="112.5">
      <c r="A147" s="28">
        <v>906</v>
      </c>
      <c r="B147" s="18" t="s">
        <v>17</v>
      </c>
      <c r="C147" s="18" t="s">
        <v>5</v>
      </c>
      <c r="D147" s="28" t="s">
        <v>220</v>
      </c>
      <c r="E147" s="18"/>
      <c r="F147" s="22" t="s">
        <v>221</v>
      </c>
      <c r="G147" s="20"/>
      <c r="H147" s="20">
        <f>H148</f>
        <v>1843</v>
      </c>
      <c r="I147" s="20">
        <f>I148</f>
        <v>1843</v>
      </c>
    </row>
    <row r="148" spans="1:9" ht="56.25">
      <c r="A148" s="28">
        <v>906</v>
      </c>
      <c r="B148" s="18" t="s">
        <v>17</v>
      </c>
      <c r="C148" s="18" t="s">
        <v>5</v>
      </c>
      <c r="D148" s="28" t="s">
        <v>220</v>
      </c>
      <c r="E148" s="18" t="s">
        <v>8</v>
      </c>
      <c r="F148" s="22" t="s">
        <v>194</v>
      </c>
      <c r="G148" s="35"/>
      <c r="H148" s="20">
        <v>1843</v>
      </c>
      <c r="I148" s="20">
        <v>1843</v>
      </c>
    </row>
    <row r="149" spans="1:9" ht="18.75">
      <c r="A149" s="28">
        <v>906</v>
      </c>
      <c r="B149" s="24" t="s">
        <v>17</v>
      </c>
      <c r="C149" s="24" t="s">
        <v>6</v>
      </c>
      <c r="D149" s="27"/>
      <c r="E149" s="24"/>
      <c r="F149" s="25" t="s">
        <v>182</v>
      </c>
      <c r="G149" s="26" t="e">
        <f>#REF!</f>
        <v>#REF!</v>
      </c>
      <c r="H149" s="26">
        <f aca="true" t="shared" si="19" ref="H149:I151">H150</f>
        <v>1243</v>
      </c>
      <c r="I149" s="26">
        <f t="shared" si="19"/>
        <v>1243</v>
      </c>
    </row>
    <row r="150" spans="1:9" ht="37.5">
      <c r="A150" s="28">
        <v>906</v>
      </c>
      <c r="B150" s="18" t="s">
        <v>17</v>
      </c>
      <c r="C150" s="18" t="s">
        <v>6</v>
      </c>
      <c r="D150" s="28" t="s">
        <v>60</v>
      </c>
      <c r="E150" s="24"/>
      <c r="F150" s="22" t="s">
        <v>183</v>
      </c>
      <c r="G150" s="20">
        <f>G151</f>
        <v>-344</v>
      </c>
      <c r="H150" s="20">
        <f t="shared" si="19"/>
        <v>1243</v>
      </c>
      <c r="I150" s="20">
        <f t="shared" si="19"/>
        <v>1243</v>
      </c>
    </row>
    <row r="151" spans="1:9" ht="93.75">
      <c r="A151" s="28">
        <v>906</v>
      </c>
      <c r="B151" s="18" t="s">
        <v>17</v>
      </c>
      <c r="C151" s="18" t="s">
        <v>6</v>
      </c>
      <c r="D151" s="28" t="s">
        <v>184</v>
      </c>
      <c r="E151" s="24"/>
      <c r="F151" s="22" t="s">
        <v>185</v>
      </c>
      <c r="G151" s="20">
        <f>G152</f>
        <v>-344</v>
      </c>
      <c r="H151" s="20">
        <f t="shared" si="19"/>
        <v>1243</v>
      </c>
      <c r="I151" s="20">
        <f t="shared" si="19"/>
        <v>1243</v>
      </c>
    </row>
    <row r="152" spans="1:9" ht="56.25">
      <c r="A152" s="28">
        <v>906</v>
      </c>
      <c r="B152" s="18" t="s">
        <v>17</v>
      </c>
      <c r="C152" s="18" t="s">
        <v>6</v>
      </c>
      <c r="D152" s="28" t="s">
        <v>184</v>
      </c>
      <c r="E152" s="18" t="s">
        <v>8</v>
      </c>
      <c r="F152" s="22" t="s">
        <v>138</v>
      </c>
      <c r="G152" s="20">
        <v>-344</v>
      </c>
      <c r="H152" s="20">
        <v>1243</v>
      </c>
      <c r="I152" s="20">
        <v>1243</v>
      </c>
    </row>
    <row r="153" spans="1:9" ht="31.5">
      <c r="A153" s="28">
        <v>906</v>
      </c>
      <c r="B153" s="24" t="s">
        <v>30</v>
      </c>
      <c r="C153" s="24" t="s">
        <v>16</v>
      </c>
      <c r="D153" s="24" t="s">
        <v>61</v>
      </c>
      <c r="E153" s="24"/>
      <c r="F153" s="25" t="s">
        <v>62</v>
      </c>
      <c r="G153" s="26">
        <f>G155+G160</f>
        <v>520</v>
      </c>
      <c r="H153" s="26">
        <f>H154</f>
        <v>536</v>
      </c>
      <c r="I153" s="26">
        <f>I154</f>
        <v>536</v>
      </c>
    </row>
    <row r="154" spans="1:9" ht="37.5">
      <c r="A154" s="28">
        <v>906</v>
      </c>
      <c r="B154" s="18" t="s">
        <v>30</v>
      </c>
      <c r="C154" s="18" t="s">
        <v>16</v>
      </c>
      <c r="D154" s="18" t="s">
        <v>162</v>
      </c>
      <c r="E154" s="24"/>
      <c r="F154" s="22" t="s">
        <v>163</v>
      </c>
      <c r="G154" s="26"/>
      <c r="H154" s="26">
        <f>H155+H160</f>
        <v>536</v>
      </c>
      <c r="I154" s="26">
        <f>I155+I160</f>
        <v>536</v>
      </c>
    </row>
    <row r="155" spans="1:9" ht="56.25">
      <c r="A155" s="28">
        <v>906</v>
      </c>
      <c r="B155" s="18" t="s">
        <v>30</v>
      </c>
      <c r="C155" s="18" t="s">
        <v>16</v>
      </c>
      <c r="D155" s="18" t="s">
        <v>158</v>
      </c>
      <c r="E155" s="18"/>
      <c r="F155" s="22" t="s">
        <v>68</v>
      </c>
      <c r="G155" s="20">
        <f>G156+G158</f>
        <v>513</v>
      </c>
      <c r="H155" s="20">
        <f>H156+H158</f>
        <v>529</v>
      </c>
      <c r="I155" s="20">
        <f>I156+I158</f>
        <v>529</v>
      </c>
    </row>
    <row r="156" spans="1:9" ht="37.5">
      <c r="A156" s="28">
        <v>906</v>
      </c>
      <c r="B156" s="18" t="s">
        <v>30</v>
      </c>
      <c r="C156" s="18" t="s">
        <v>16</v>
      </c>
      <c r="D156" s="18" t="s">
        <v>159</v>
      </c>
      <c r="E156" s="18"/>
      <c r="F156" s="22" t="s">
        <v>128</v>
      </c>
      <c r="G156" s="20">
        <f>G157</f>
        <v>511</v>
      </c>
      <c r="H156" s="20">
        <f>H157</f>
        <v>523</v>
      </c>
      <c r="I156" s="20">
        <f>I157</f>
        <v>523</v>
      </c>
    </row>
    <row r="157" spans="1:9" ht="37.5">
      <c r="A157" s="28">
        <v>906</v>
      </c>
      <c r="B157" s="18" t="s">
        <v>30</v>
      </c>
      <c r="C157" s="18" t="s">
        <v>16</v>
      </c>
      <c r="D157" s="18" t="s">
        <v>159</v>
      </c>
      <c r="E157" s="18" t="s">
        <v>64</v>
      </c>
      <c r="F157" s="22" t="s">
        <v>137</v>
      </c>
      <c r="G157" s="20">
        <v>511</v>
      </c>
      <c r="H157" s="20">
        <v>523</v>
      </c>
      <c r="I157" s="20">
        <v>523</v>
      </c>
    </row>
    <row r="158" spans="1:9" ht="37.5">
      <c r="A158" s="28">
        <v>906</v>
      </c>
      <c r="B158" s="18" t="s">
        <v>30</v>
      </c>
      <c r="C158" s="18" t="s">
        <v>16</v>
      </c>
      <c r="D158" s="18" t="s">
        <v>160</v>
      </c>
      <c r="E158" s="18"/>
      <c r="F158" s="22" t="s">
        <v>167</v>
      </c>
      <c r="G158" s="20">
        <f>G159</f>
        <v>2</v>
      </c>
      <c r="H158" s="20">
        <f>H159</f>
        <v>6</v>
      </c>
      <c r="I158" s="20">
        <f>I159</f>
        <v>6</v>
      </c>
    </row>
    <row r="159" spans="1:9" ht="37.5">
      <c r="A159" s="28">
        <v>906</v>
      </c>
      <c r="B159" s="18" t="s">
        <v>30</v>
      </c>
      <c r="C159" s="18" t="s">
        <v>16</v>
      </c>
      <c r="D159" s="18" t="s">
        <v>160</v>
      </c>
      <c r="E159" s="18" t="s">
        <v>64</v>
      </c>
      <c r="F159" s="22" t="s">
        <v>137</v>
      </c>
      <c r="G159" s="20">
        <v>2</v>
      </c>
      <c r="H159" s="20">
        <v>6</v>
      </c>
      <c r="I159" s="20">
        <v>6</v>
      </c>
    </row>
    <row r="160" spans="1:9" ht="75.75" customHeight="1">
      <c r="A160" s="28">
        <v>906</v>
      </c>
      <c r="B160" s="18" t="s">
        <v>30</v>
      </c>
      <c r="C160" s="18" t="s">
        <v>16</v>
      </c>
      <c r="D160" s="18" t="s">
        <v>161</v>
      </c>
      <c r="E160" s="18"/>
      <c r="F160" s="22" t="s">
        <v>168</v>
      </c>
      <c r="G160" s="20">
        <f>G161</f>
        <v>7</v>
      </c>
      <c r="H160" s="20">
        <f>H161</f>
        <v>7</v>
      </c>
      <c r="I160" s="20">
        <f>I161</f>
        <v>7</v>
      </c>
    </row>
    <row r="161" spans="1:9" ht="37.5">
      <c r="A161" s="28">
        <v>906</v>
      </c>
      <c r="B161" s="18" t="s">
        <v>30</v>
      </c>
      <c r="C161" s="18" t="s">
        <v>16</v>
      </c>
      <c r="D161" s="18" t="s">
        <v>161</v>
      </c>
      <c r="E161" s="18" t="s">
        <v>64</v>
      </c>
      <c r="F161" s="22" t="s">
        <v>137</v>
      </c>
      <c r="G161" s="20">
        <v>7</v>
      </c>
      <c r="H161" s="20">
        <v>7</v>
      </c>
      <c r="I161" s="20">
        <v>7</v>
      </c>
    </row>
    <row r="162" spans="1:9" ht="93.75">
      <c r="A162" s="27">
        <v>939</v>
      </c>
      <c r="B162" s="27"/>
      <c r="C162" s="27"/>
      <c r="D162" s="27"/>
      <c r="E162" s="24"/>
      <c r="F162" s="25" t="s">
        <v>70</v>
      </c>
      <c r="G162" s="26" t="e">
        <f>G163+G171+G174</f>
        <v>#REF!</v>
      </c>
      <c r="H162" s="26">
        <f>H163+H171+H174+H167</f>
        <v>13396</v>
      </c>
      <c r="I162" s="26">
        <f>I163+I171+I174+I167</f>
        <v>13396</v>
      </c>
    </row>
    <row r="163" spans="1:9" ht="37.5">
      <c r="A163" s="28">
        <v>939</v>
      </c>
      <c r="B163" s="18" t="s">
        <v>5</v>
      </c>
      <c r="C163" s="18" t="s">
        <v>59</v>
      </c>
      <c r="D163" s="18"/>
      <c r="E163" s="18"/>
      <c r="F163" s="25" t="s">
        <v>63</v>
      </c>
      <c r="G163" s="20" t="e">
        <f>#REF!</f>
        <v>#REF!</v>
      </c>
      <c r="H163" s="20">
        <f>H164</f>
        <v>2390</v>
      </c>
      <c r="I163" s="20">
        <f>I164</f>
        <v>2390</v>
      </c>
    </row>
    <row r="164" spans="1:9" ht="112.5">
      <c r="A164" s="28">
        <v>939</v>
      </c>
      <c r="B164" s="18" t="s">
        <v>5</v>
      </c>
      <c r="C164" s="18" t="s">
        <v>59</v>
      </c>
      <c r="D164" s="18" t="s">
        <v>222</v>
      </c>
      <c r="E164" s="18"/>
      <c r="F164" s="19" t="s">
        <v>223</v>
      </c>
      <c r="G164" s="20">
        <f>G165+G166</f>
        <v>-418.7</v>
      </c>
      <c r="H164" s="20">
        <f>H165+H166</f>
        <v>2390</v>
      </c>
      <c r="I164" s="20">
        <f>I165+I166</f>
        <v>2390</v>
      </c>
    </row>
    <row r="165" spans="1:9" ht="56.25">
      <c r="A165" s="28">
        <v>939</v>
      </c>
      <c r="B165" s="18" t="s">
        <v>5</v>
      </c>
      <c r="C165" s="18" t="s">
        <v>59</v>
      </c>
      <c r="D165" s="18" t="s">
        <v>222</v>
      </c>
      <c r="E165" s="20" t="s">
        <v>115</v>
      </c>
      <c r="F165" s="22" t="s">
        <v>136</v>
      </c>
      <c r="G165" s="20">
        <v>-395.7</v>
      </c>
      <c r="H165" s="20">
        <v>2128</v>
      </c>
      <c r="I165" s="20">
        <v>2128</v>
      </c>
    </row>
    <row r="166" spans="1:9" ht="56.25">
      <c r="A166" s="28">
        <v>939</v>
      </c>
      <c r="B166" s="18" t="s">
        <v>5</v>
      </c>
      <c r="C166" s="18" t="s">
        <v>59</v>
      </c>
      <c r="D166" s="18" t="s">
        <v>222</v>
      </c>
      <c r="E166" s="20" t="s">
        <v>115</v>
      </c>
      <c r="F166" s="22" t="s">
        <v>136</v>
      </c>
      <c r="G166" s="20">
        <v>-23</v>
      </c>
      <c r="H166" s="20">
        <v>262</v>
      </c>
      <c r="I166" s="20">
        <v>262</v>
      </c>
    </row>
    <row r="167" spans="1:9" ht="37.5">
      <c r="A167" s="11">
        <v>939</v>
      </c>
      <c r="B167" s="10" t="s">
        <v>20</v>
      </c>
      <c r="C167" s="10" t="s">
        <v>20</v>
      </c>
      <c r="D167" s="10"/>
      <c r="E167" s="5"/>
      <c r="F167" s="8" t="s">
        <v>27</v>
      </c>
      <c r="G167" s="5"/>
      <c r="H167" s="5">
        <f aca="true" t="shared" si="20" ref="H167:I169">H168</f>
        <v>40</v>
      </c>
      <c r="I167" s="5">
        <f t="shared" si="20"/>
        <v>40</v>
      </c>
    </row>
    <row r="168" spans="1:9" ht="37.5">
      <c r="A168" s="11">
        <v>939</v>
      </c>
      <c r="B168" s="10" t="s">
        <v>20</v>
      </c>
      <c r="C168" s="10" t="s">
        <v>20</v>
      </c>
      <c r="D168" s="10" t="s">
        <v>201</v>
      </c>
      <c r="E168" s="5"/>
      <c r="F168" s="9" t="s">
        <v>180</v>
      </c>
      <c r="G168" s="5"/>
      <c r="H168" s="5">
        <f t="shared" si="20"/>
        <v>40</v>
      </c>
      <c r="I168" s="5">
        <f t="shared" si="20"/>
        <v>40</v>
      </c>
    </row>
    <row r="169" spans="1:9" ht="37.5">
      <c r="A169" s="11">
        <v>939</v>
      </c>
      <c r="B169" s="10" t="s">
        <v>20</v>
      </c>
      <c r="C169" s="10" t="s">
        <v>20</v>
      </c>
      <c r="D169" s="10" t="s">
        <v>202</v>
      </c>
      <c r="E169" s="5"/>
      <c r="F169" s="9" t="s">
        <v>181</v>
      </c>
      <c r="G169" s="5"/>
      <c r="H169" s="5">
        <f t="shared" si="20"/>
        <v>40</v>
      </c>
      <c r="I169" s="5">
        <f t="shared" si="20"/>
        <v>40</v>
      </c>
    </row>
    <row r="170" spans="1:9" ht="56.25">
      <c r="A170" s="11">
        <v>939</v>
      </c>
      <c r="B170" s="10" t="s">
        <v>20</v>
      </c>
      <c r="C170" s="10" t="s">
        <v>20</v>
      </c>
      <c r="D170" s="10" t="s">
        <v>202</v>
      </c>
      <c r="E170" s="5" t="s">
        <v>123</v>
      </c>
      <c r="F170" s="9" t="s">
        <v>136</v>
      </c>
      <c r="G170" s="5"/>
      <c r="H170" s="5">
        <v>40</v>
      </c>
      <c r="I170" s="5">
        <v>40</v>
      </c>
    </row>
    <row r="171" spans="1:9" ht="37.5">
      <c r="A171" s="11">
        <v>939</v>
      </c>
      <c r="B171" s="12" t="s">
        <v>30</v>
      </c>
      <c r="C171" s="12" t="s">
        <v>6</v>
      </c>
      <c r="D171" s="12"/>
      <c r="E171" s="12"/>
      <c r="F171" s="8" t="s">
        <v>67</v>
      </c>
      <c r="G171" s="4" t="e">
        <f>#REF!</f>
        <v>#REF!</v>
      </c>
      <c r="H171" s="4">
        <f>H172</f>
        <v>1459</v>
      </c>
      <c r="I171" s="4">
        <f>I172</f>
        <v>1459</v>
      </c>
    </row>
    <row r="172" spans="1:9" ht="112.5">
      <c r="A172" s="28">
        <v>939</v>
      </c>
      <c r="B172" s="18" t="s">
        <v>30</v>
      </c>
      <c r="C172" s="18" t="s">
        <v>6</v>
      </c>
      <c r="D172" s="18" t="s">
        <v>222</v>
      </c>
      <c r="E172" s="18"/>
      <c r="F172" s="19" t="s">
        <v>223</v>
      </c>
      <c r="G172" s="20">
        <f>G173</f>
        <v>139.2</v>
      </c>
      <c r="H172" s="20">
        <f>H173</f>
        <v>1459</v>
      </c>
      <c r="I172" s="20">
        <f>I173</f>
        <v>1459</v>
      </c>
    </row>
    <row r="173" spans="1:9" ht="56.25">
      <c r="A173" s="28">
        <v>939</v>
      </c>
      <c r="B173" s="18" t="s">
        <v>30</v>
      </c>
      <c r="C173" s="18" t="s">
        <v>6</v>
      </c>
      <c r="D173" s="18" t="s">
        <v>222</v>
      </c>
      <c r="E173" s="18" t="s">
        <v>8</v>
      </c>
      <c r="F173" s="22" t="s">
        <v>138</v>
      </c>
      <c r="G173" s="20">
        <v>139.2</v>
      </c>
      <c r="H173" s="20">
        <v>1459</v>
      </c>
      <c r="I173" s="20">
        <v>1459</v>
      </c>
    </row>
    <row r="174" spans="1:9" ht="18.75">
      <c r="A174" s="28">
        <v>939</v>
      </c>
      <c r="B174" s="25">
        <v>10</v>
      </c>
      <c r="C174" s="25" t="s">
        <v>9</v>
      </c>
      <c r="D174" s="19"/>
      <c r="E174" s="20"/>
      <c r="F174" s="25" t="s">
        <v>93</v>
      </c>
      <c r="G174" s="20" t="e">
        <f>#REF!+G175</f>
        <v>#REF!</v>
      </c>
      <c r="H174" s="20">
        <f>H175</f>
        <v>9507</v>
      </c>
      <c r="I174" s="20">
        <f>I175</f>
        <v>9507</v>
      </c>
    </row>
    <row r="175" spans="1:9" ht="37.5">
      <c r="A175" s="28">
        <v>939</v>
      </c>
      <c r="B175" s="18" t="s">
        <v>30</v>
      </c>
      <c r="C175" s="18" t="s">
        <v>9</v>
      </c>
      <c r="D175" s="18" t="s">
        <v>60</v>
      </c>
      <c r="E175" s="18"/>
      <c r="F175" s="22" t="s">
        <v>94</v>
      </c>
      <c r="G175" s="20">
        <f>G176</f>
        <v>2346.9</v>
      </c>
      <c r="H175" s="20">
        <f>H176</f>
        <v>9507</v>
      </c>
      <c r="I175" s="20">
        <f>I176</f>
        <v>9507</v>
      </c>
    </row>
    <row r="176" spans="1:9" ht="56.25">
      <c r="A176" s="28">
        <v>939</v>
      </c>
      <c r="B176" s="18" t="s">
        <v>30</v>
      </c>
      <c r="C176" s="18" t="s">
        <v>9</v>
      </c>
      <c r="D176" s="18" t="s">
        <v>95</v>
      </c>
      <c r="E176" s="18"/>
      <c r="F176" s="22" t="s">
        <v>96</v>
      </c>
      <c r="G176" s="20">
        <f>G177+G184</f>
        <v>2346.9</v>
      </c>
      <c r="H176" s="20">
        <f>H177+H184</f>
        <v>9507</v>
      </c>
      <c r="I176" s="20">
        <f>I177+I184</f>
        <v>9507</v>
      </c>
    </row>
    <row r="177" spans="1:9" ht="37.5">
      <c r="A177" s="28">
        <v>939</v>
      </c>
      <c r="B177" s="18" t="s">
        <v>30</v>
      </c>
      <c r="C177" s="18" t="s">
        <v>9</v>
      </c>
      <c r="D177" s="18" t="s">
        <v>97</v>
      </c>
      <c r="E177" s="18"/>
      <c r="F177" s="22" t="s">
        <v>98</v>
      </c>
      <c r="G177" s="20">
        <f>G178+G181</f>
        <v>1666.8</v>
      </c>
      <c r="H177" s="20">
        <f>H178+H181</f>
        <v>7718.5</v>
      </c>
      <c r="I177" s="20">
        <f>I178+I181</f>
        <v>7718.5</v>
      </c>
    </row>
    <row r="178" spans="1:9" ht="37.5">
      <c r="A178" s="28">
        <v>939</v>
      </c>
      <c r="B178" s="18" t="s">
        <v>30</v>
      </c>
      <c r="C178" s="18" t="s">
        <v>9</v>
      </c>
      <c r="D178" s="18" t="s">
        <v>99</v>
      </c>
      <c r="E178" s="18"/>
      <c r="F178" s="22" t="s">
        <v>100</v>
      </c>
      <c r="G178" s="20">
        <f>G179</f>
        <v>1005.5</v>
      </c>
      <c r="H178" s="20">
        <f>H179+H180</f>
        <v>4538.1</v>
      </c>
      <c r="I178" s="20">
        <f>I179+I180</f>
        <v>4538.1</v>
      </c>
    </row>
    <row r="179" spans="1:9" ht="37.5">
      <c r="A179" s="18">
        <v>939</v>
      </c>
      <c r="B179" s="18" t="s">
        <v>30</v>
      </c>
      <c r="C179" s="18" t="s">
        <v>9</v>
      </c>
      <c r="D179" s="18" t="s">
        <v>99</v>
      </c>
      <c r="E179" s="18" t="s">
        <v>31</v>
      </c>
      <c r="F179" s="22" t="s">
        <v>137</v>
      </c>
      <c r="G179" s="20">
        <v>1005.5</v>
      </c>
      <c r="H179" s="20">
        <v>600.3</v>
      </c>
      <c r="I179" s="20">
        <v>600.3</v>
      </c>
    </row>
    <row r="180" spans="1:9" ht="37.5">
      <c r="A180" s="18">
        <v>939</v>
      </c>
      <c r="B180" s="18" t="s">
        <v>30</v>
      </c>
      <c r="C180" s="18" t="s">
        <v>9</v>
      </c>
      <c r="D180" s="18" t="s">
        <v>99</v>
      </c>
      <c r="E180" s="18" t="s">
        <v>31</v>
      </c>
      <c r="F180" s="22" t="s">
        <v>137</v>
      </c>
      <c r="G180" s="20"/>
      <c r="H180" s="20">
        <v>3937.8</v>
      </c>
      <c r="I180" s="20">
        <v>3937.8</v>
      </c>
    </row>
    <row r="181" spans="1:9" ht="31.5">
      <c r="A181" s="18">
        <v>939</v>
      </c>
      <c r="B181" s="18" t="s">
        <v>30</v>
      </c>
      <c r="C181" s="18" t="s">
        <v>9</v>
      </c>
      <c r="D181" s="18" t="s">
        <v>101</v>
      </c>
      <c r="E181" s="18"/>
      <c r="F181" s="22" t="s">
        <v>102</v>
      </c>
      <c r="G181" s="20">
        <f>G183</f>
        <v>661.3</v>
      </c>
      <c r="H181" s="20">
        <f>H182+H183</f>
        <v>3180.4</v>
      </c>
      <c r="I181" s="20">
        <f>I182+I183</f>
        <v>3180.4</v>
      </c>
    </row>
    <row r="182" spans="1:9" ht="56.25">
      <c r="A182" s="18">
        <v>939</v>
      </c>
      <c r="B182" s="18" t="s">
        <v>30</v>
      </c>
      <c r="C182" s="18" t="s">
        <v>9</v>
      </c>
      <c r="D182" s="18" t="s">
        <v>101</v>
      </c>
      <c r="E182" s="18" t="s">
        <v>103</v>
      </c>
      <c r="F182" s="22" t="s">
        <v>138</v>
      </c>
      <c r="G182" s="20"/>
      <c r="H182" s="20">
        <v>2913.8</v>
      </c>
      <c r="I182" s="20">
        <v>2913.8</v>
      </c>
    </row>
    <row r="183" spans="1:9" ht="56.25">
      <c r="A183" s="18">
        <v>939</v>
      </c>
      <c r="B183" s="18" t="s">
        <v>30</v>
      </c>
      <c r="C183" s="18" t="s">
        <v>9</v>
      </c>
      <c r="D183" s="18" t="s">
        <v>101</v>
      </c>
      <c r="E183" s="18" t="s">
        <v>103</v>
      </c>
      <c r="F183" s="22" t="s">
        <v>138</v>
      </c>
      <c r="G183" s="20">
        <v>661.3</v>
      </c>
      <c r="H183" s="20">
        <v>266.6</v>
      </c>
      <c r="I183" s="20">
        <v>266.6</v>
      </c>
    </row>
    <row r="184" spans="1:9" ht="37.5">
      <c r="A184" s="18">
        <v>939</v>
      </c>
      <c r="B184" s="18" t="s">
        <v>30</v>
      </c>
      <c r="C184" s="18" t="s">
        <v>9</v>
      </c>
      <c r="D184" s="18" t="s">
        <v>104</v>
      </c>
      <c r="E184" s="18"/>
      <c r="F184" s="22" t="s">
        <v>105</v>
      </c>
      <c r="G184" s="20">
        <f>G185</f>
        <v>680.1</v>
      </c>
      <c r="H184" s="20">
        <f>H185+H186</f>
        <v>1788.5</v>
      </c>
      <c r="I184" s="20">
        <f>I185+I186</f>
        <v>1788.5</v>
      </c>
    </row>
    <row r="185" spans="1:9" ht="37.5">
      <c r="A185" s="18">
        <v>939</v>
      </c>
      <c r="B185" s="18" t="s">
        <v>30</v>
      </c>
      <c r="C185" s="18" t="s">
        <v>9</v>
      </c>
      <c r="D185" s="18" t="s">
        <v>104</v>
      </c>
      <c r="E185" s="18" t="s">
        <v>31</v>
      </c>
      <c r="F185" s="22" t="s">
        <v>137</v>
      </c>
      <c r="G185" s="20">
        <v>680.1</v>
      </c>
      <c r="H185" s="20">
        <v>1555.3</v>
      </c>
      <c r="I185" s="20">
        <v>1555.3</v>
      </c>
    </row>
    <row r="186" spans="1:9" ht="37.5">
      <c r="A186" s="18">
        <v>939</v>
      </c>
      <c r="B186" s="18" t="s">
        <v>30</v>
      </c>
      <c r="C186" s="18" t="s">
        <v>9</v>
      </c>
      <c r="D186" s="18" t="s">
        <v>104</v>
      </c>
      <c r="E186" s="18" t="s">
        <v>31</v>
      </c>
      <c r="F186" s="22" t="s">
        <v>137</v>
      </c>
      <c r="G186" s="20"/>
      <c r="H186" s="20">
        <v>233.2</v>
      </c>
      <c r="I186" s="20">
        <v>233.2</v>
      </c>
    </row>
    <row r="187" spans="1:9" ht="93.75">
      <c r="A187" s="29">
        <v>914</v>
      </c>
      <c r="B187" s="30"/>
      <c r="C187" s="30"/>
      <c r="D187" s="30"/>
      <c r="E187" s="30"/>
      <c r="F187" s="31" t="s">
        <v>71</v>
      </c>
      <c r="G187" s="32" t="e">
        <f>G188+G192</f>
        <v>#REF!</v>
      </c>
      <c r="H187" s="32">
        <f>H188+H192</f>
        <v>29714</v>
      </c>
      <c r="I187" s="32">
        <f>I188+I192</f>
        <v>29714</v>
      </c>
    </row>
    <row r="188" spans="1:9" ht="93.75">
      <c r="A188" s="33">
        <v>914</v>
      </c>
      <c r="B188" s="29" t="s">
        <v>5</v>
      </c>
      <c r="C188" s="29" t="s">
        <v>33</v>
      </c>
      <c r="D188" s="30"/>
      <c r="E188" s="30"/>
      <c r="F188" s="31" t="s">
        <v>72</v>
      </c>
      <c r="G188" s="32">
        <f aca="true" t="shared" si="21" ref="G188:I190">G189</f>
        <v>661.2</v>
      </c>
      <c r="H188" s="32">
        <f t="shared" si="21"/>
        <v>4133</v>
      </c>
      <c r="I188" s="32">
        <f t="shared" si="21"/>
        <v>4133</v>
      </c>
    </row>
    <row r="189" spans="1:9" ht="93.75">
      <c r="A189" s="33">
        <v>914</v>
      </c>
      <c r="B189" s="33" t="s">
        <v>5</v>
      </c>
      <c r="C189" s="33" t="s">
        <v>33</v>
      </c>
      <c r="D189" s="33" t="s">
        <v>38</v>
      </c>
      <c r="E189" s="33"/>
      <c r="F189" s="34" t="s">
        <v>7</v>
      </c>
      <c r="G189" s="35">
        <f t="shared" si="21"/>
        <v>661.2</v>
      </c>
      <c r="H189" s="35">
        <f t="shared" si="21"/>
        <v>4133</v>
      </c>
      <c r="I189" s="35">
        <f t="shared" si="21"/>
        <v>4133</v>
      </c>
    </row>
    <row r="190" spans="1:9" ht="31.5">
      <c r="A190" s="33">
        <v>914</v>
      </c>
      <c r="B190" s="33" t="s">
        <v>5</v>
      </c>
      <c r="C190" s="33" t="s">
        <v>33</v>
      </c>
      <c r="D190" s="33" t="s">
        <v>77</v>
      </c>
      <c r="E190" s="33"/>
      <c r="F190" s="34" t="s">
        <v>78</v>
      </c>
      <c r="G190" s="35">
        <f t="shared" si="21"/>
        <v>661.2</v>
      </c>
      <c r="H190" s="35">
        <f t="shared" si="21"/>
        <v>4133</v>
      </c>
      <c r="I190" s="35">
        <f t="shared" si="21"/>
        <v>4133</v>
      </c>
    </row>
    <row r="191" spans="1:9" ht="37.5">
      <c r="A191" s="33">
        <v>914</v>
      </c>
      <c r="B191" s="33" t="s">
        <v>5</v>
      </c>
      <c r="C191" s="33" t="s">
        <v>33</v>
      </c>
      <c r="D191" s="33" t="s">
        <v>77</v>
      </c>
      <c r="E191" s="33" t="s">
        <v>123</v>
      </c>
      <c r="F191" s="34" t="s">
        <v>90</v>
      </c>
      <c r="G191" s="35">
        <v>661.2</v>
      </c>
      <c r="H191" s="35">
        <v>4133</v>
      </c>
      <c r="I191" s="35">
        <v>4133</v>
      </c>
    </row>
    <row r="192" spans="1:9" ht="75">
      <c r="A192" s="33">
        <v>914</v>
      </c>
      <c r="B192" s="42">
        <v>14</v>
      </c>
      <c r="C192" s="36" t="s">
        <v>5</v>
      </c>
      <c r="D192" s="36"/>
      <c r="E192" s="36"/>
      <c r="F192" s="31" t="s">
        <v>239</v>
      </c>
      <c r="G192" s="32" t="e">
        <f>G193</f>
        <v>#REF!</v>
      </c>
      <c r="H192" s="32">
        <f>H193</f>
        <v>25581</v>
      </c>
      <c r="I192" s="32">
        <f>I193</f>
        <v>25581</v>
      </c>
    </row>
    <row r="193" spans="1:9" ht="37.5">
      <c r="A193" s="33">
        <v>914</v>
      </c>
      <c r="B193" s="43">
        <v>14</v>
      </c>
      <c r="C193" s="37" t="s">
        <v>5</v>
      </c>
      <c r="D193" s="37" t="s">
        <v>53</v>
      </c>
      <c r="E193" s="37"/>
      <c r="F193" s="34" t="s">
        <v>54</v>
      </c>
      <c r="G193" s="38" t="e">
        <f>G194+#REF!</f>
        <v>#REF!</v>
      </c>
      <c r="H193" s="32">
        <f>H194</f>
        <v>25581</v>
      </c>
      <c r="I193" s="32">
        <f>I194</f>
        <v>25581</v>
      </c>
    </row>
    <row r="194" spans="1:9" ht="37.5">
      <c r="A194" s="33">
        <v>914</v>
      </c>
      <c r="B194" s="43">
        <v>14</v>
      </c>
      <c r="C194" s="37" t="s">
        <v>5</v>
      </c>
      <c r="D194" s="37" t="s">
        <v>124</v>
      </c>
      <c r="E194" s="37"/>
      <c r="F194" s="34" t="s">
        <v>54</v>
      </c>
      <c r="G194" s="32">
        <f>G195+G197</f>
        <v>41872.4</v>
      </c>
      <c r="H194" s="32">
        <f>H195+H197</f>
        <v>25581</v>
      </c>
      <c r="I194" s="32">
        <f>I195+I197</f>
        <v>25581</v>
      </c>
    </row>
    <row r="195" spans="1:9" ht="31.5">
      <c r="A195" s="33">
        <v>914</v>
      </c>
      <c r="B195" s="43">
        <v>14</v>
      </c>
      <c r="C195" s="37" t="s">
        <v>5</v>
      </c>
      <c r="D195" s="37" t="s">
        <v>125</v>
      </c>
      <c r="E195" s="37" t="s">
        <v>127</v>
      </c>
      <c r="F195" s="34" t="s">
        <v>126</v>
      </c>
      <c r="G195" s="35">
        <v>42397.1</v>
      </c>
      <c r="H195" s="35">
        <v>25019</v>
      </c>
      <c r="I195" s="35">
        <v>25019</v>
      </c>
    </row>
    <row r="196" spans="1:9" ht="56.25">
      <c r="A196" s="18">
        <v>914</v>
      </c>
      <c r="B196" s="44">
        <v>14</v>
      </c>
      <c r="C196" s="28" t="s">
        <v>5</v>
      </c>
      <c r="D196" s="28" t="s">
        <v>224</v>
      </c>
      <c r="E196" s="28"/>
      <c r="F196" s="22" t="s">
        <v>225</v>
      </c>
      <c r="G196" s="20"/>
      <c r="H196" s="20">
        <f>H197</f>
        <v>562</v>
      </c>
      <c r="I196" s="20">
        <f>I197</f>
        <v>562</v>
      </c>
    </row>
    <row r="197" spans="1:9" ht="37.5">
      <c r="A197" s="18">
        <v>914</v>
      </c>
      <c r="B197" s="44">
        <v>14</v>
      </c>
      <c r="C197" s="28" t="s">
        <v>5</v>
      </c>
      <c r="D197" s="28" t="s">
        <v>224</v>
      </c>
      <c r="E197" s="28" t="s">
        <v>127</v>
      </c>
      <c r="F197" s="22" t="s">
        <v>157</v>
      </c>
      <c r="G197" s="20">
        <v>-524.7</v>
      </c>
      <c r="H197" s="20">
        <v>562</v>
      </c>
      <c r="I197" s="20">
        <v>562</v>
      </c>
    </row>
    <row r="198" spans="1:9" ht="93.75">
      <c r="A198" s="12">
        <v>950</v>
      </c>
      <c r="B198" s="11"/>
      <c r="C198" s="11"/>
      <c r="D198" s="11"/>
      <c r="E198" s="11"/>
      <c r="F198" s="8" t="s">
        <v>73</v>
      </c>
      <c r="G198" s="4">
        <f aca="true" t="shared" si="22" ref="G198:I199">G199</f>
        <v>-23.1</v>
      </c>
      <c r="H198" s="4">
        <f t="shared" si="22"/>
        <v>949</v>
      </c>
      <c r="I198" s="4">
        <f t="shared" si="22"/>
        <v>949</v>
      </c>
    </row>
    <row r="199" spans="1:9" ht="93.75">
      <c r="A199" s="10">
        <v>950</v>
      </c>
      <c r="B199" s="12" t="s">
        <v>5</v>
      </c>
      <c r="C199" s="12" t="s">
        <v>33</v>
      </c>
      <c r="D199" s="6"/>
      <c r="E199" s="6"/>
      <c r="F199" s="8" t="s">
        <v>72</v>
      </c>
      <c r="G199" s="5">
        <f t="shared" si="22"/>
        <v>-23.1</v>
      </c>
      <c r="H199" s="5">
        <f t="shared" si="22"/>
        <v>949</v>
      </c>
      <c r="I199" s="5">
        <f t="shared" si="22"/>
        <v>949</v>
      </c>
    </row>
    <row r="200" spans="1:9" ht="93.75">
      <c r="A200" s="10">
        <v>950</v>
      </c>
      <c r="B200" s="10" t="s">
        <v>5</v>
      </c>
      <c r="C200" s="10" t="s">
        <v>33</v>
      </c>
      <c r="D200" s="10" t="s">
        <v>38</v>
      </c>
      <c r="E200" s="10"/>
      <c r="F200" s="9" t="s">
        <v>7</v>
      </c>
      <c r="G200" s="5">
        <f>G202</f>
        <v>-23.1</v>
      </c>
      <c r="H200" s="5">
        <f>H202</f>
        <v>949</v>
      </c>
      <c r="I200" s="5">
        <f>I202</f>
        <v>949</v>
      </c>
    </row>
    <row r="201" spans="1:9" ht="31.5">
      <c r="A201" s="10">
        <v>950</v>
      </c>
      <c r="B201" s="10" t="s">
        <v>5</v>
      </c>
      <c r="C201" s="10" t="s">
        <v>33</v>
      </c>
      <c r="D201" s="10" t="s">
        <v>77</v>
      </c>
      <c r="E201" s="10"/>
      <c r="F201" s="9" t="s">
        <v>111</v>
      </c>
      <c r="G201" s="15">
        <f>G202</f>
        <v>-23.1</v>
      </c>
      <c r="H201" s="15">
        <f>H202</f>
        <v>949</v>
      </c>
      <c r="I201" s="15">
        <f>I202</f>
        <v>949</v>
      </c>
    </row>
    <row r="202" spans="1:9" ht="37.5">
      <c r="A202" s="10">
        <v>950</v>
      </c>
      <c r="B202" s="10" t="s">
        <v>5</v>
      </c>
      <c r="C202" s="10" t="s">
        <v>33</v>
      </c>
      <c r="D202" s="10" t="s">
        <v>77</v>
      </c>
      <c r="E202" s="10">
        <v>500</v>
      </c>
      <c r="F202" s="9" t="s">
        <v>76</v>
      </c>
      <c r="G202" s="15">
        <v>-23.1</v>
      </c>
      <c r="H202" s="15">
        <v>949</v>
      </c>
      <c r="I202" s="15">
        <v>949</v>
      </c>
    </row>
    <row r="203" spans="1:9" ht="93.75">
      <c r="A203" s="24">
        <v>951</v>
      </c>
      <c r="B203" s="18"/>
      <c r="C203" s="18"/>
      <c r="D203" s="18"/>
      <c r="E203" s="18"/>
      <c r="F203" s="25" t="s">
        <v>156</v>
      </c>
      <c r="G203" s="39" t="e">
        <f>G204</f>
        <v>#REF!</v>
      </c>
      <c r="H203" s="39">
        <f>H204</f>
        <v>32106.899999999998</v>
      </c>
      <c r="I203" s="39">
        <f>I204</f>
        <v>32106.899999999998</v>
      </c>
    </row>
    <row r="204" spans="1:9" ht="18.75">
      <c r="A204" s="18">
        <v>951</v>
      </c>
      <c r="B204" s="18" t="s">
        <v>9</v>
      </c>
      <c r="C204" s="18" t="s">
        <v>40</v>
      </c>
      <c r="D204" s="18"/>
      <c r="E204" s="18"/>
      <c r="F204" s="19" t="s">
        <v>169</v>
      </c>
      <c r="G204" s="23" t="e">
        <f>#REF!+G211</f>
        <v>#REF!</v>
      </c>
      <c r="H204" s="23">
        <f>H211+H222+H220+H209+H205</f>
        <v>32106.899999999998</v>
      </c>
      <c r="I204" s="23">
        <f>I211+I222+I220+I209+I205</f>
        <v>32106.899999999998</v>
      </c>
    </row>
    <row r="205" spans="1:9" ht="31.5">
      <c r="A205" s="18">
        <v>951</v>
      </c>
      <c r="B205" s="18" t="s">
        <v>9</v>
      </c>
      <c r="C205" s="18" t="s">
        <v>40</v>
      </c>
      <c r="D205" s="18" t="s">
        <v>233</v>
      </c>
      <c r="E205" s="18"/>
      <c r="F205" s="19" t="s">
        <v>134</v>
      </c>
      <c r="G205" s="23"/>
      <c r="H205" s="23">
        <f>H206</f>
        <v>4332.700000000001</v>
      </c>
      <c r="I205" s="23">
        <f>I206</f>
        <v>4332.700000000001</v>
      </c>
    </row>
    <row r="206" spans="1:9" ht="112.5">
      <c r="A206" s="18">
        <v>951</v>
      </c>
      <c r="B206" s="18" t="s">
        <v>9</v>
      </c>
      <c r="C206" s="18" t="s">
        <v>40</v>
      </c>
      <c r="D206" s="18" t="s">
        <v>234</v>
      </c>
      <c r="E206" s="18"/>
      <c r="F206" s="19" t="s">
        <v>235</v>
      </c>
      <c r="G206" s="23"/>
      <c r="H206" s="23">
        <f>H207+H208</f>
        <v>4332.700000000001</v>
      </c>
      <c r="I206" s="23">
        <f>I207+I208</f>
        <v>4332.700000000001</v>
      </c>
    </row>
    <row r="207" spans="1:9" ht="56.25">
      <c r="A207" s="18">
        <v>951</v>
      </c>
      <c r="B207" s="18" t="s">
        <v>9</v>
      </c>
      <c r="C207" s="18" t="s">
        <v>40</v>
      </c>
      <c r="D207" s="18" t="s">
        <v>234</v>
      </c>
      <c r="E207" s="18" t="s">
        <v>115</v>
      </c>
      <c r="F207" s="19" t="s">
        <v>236</v>
      </c>
      <c r="G207" s="23"/>
      <c r="H207" s="23">
        <v>2868.3</v>
      </c>
      <c r="I207" s="23">
        <v>2868.3</v>
      </c>
    </row>
    <row r="208" spans="1:9" ht="56.25">
      <c r="A208" s="18">
        <v>951</v>
      </c>
      <c r="B208" s="18" t="s">
        <v>9</v>
      </c>
      <c r="C208" s="18" t="s">
        <v>40</v>
      </c>
      <c r="D208" s="18" t="s">
        <v>234</v>
      </c>
      <c r="E208" s="18" t="s">
        <v>115</v>
      </c>
      <c r="F208" s="19" t="s">
        <v>136</v>
      </c>
      <c r="G208" s="23"/>
      <c r="H208" s="23">
        <v>1464.4</v>
      </c>
      <c r="I208" s="23">
        <v>1464.4</v>
      </c>
    </row>
    <row r="209" spans="1:9" ht="75">
      <c r="A209" s="18">
        <v>951</v>
      </c>
      <c r="B209" s="18" t="s">
        <v>9</v>
      </c>
      <c r="C209" s="18" t="s">
        <v>40</v>
      </c>
      <c r="D209" s="18" t="s">
        <v>207</v>
      </c>
      <c r="E209" s="10"/>
      <c r="F209" s="19" t="s">
        <v>208</v>
      </c>
      <c r="G209" s="23"/>
      <c r="H209" s="23">
        <f>H210</f>
        <v>2624.6</v>
      </c>
      <c r="I209" s="23">
        <f>I210</f>
        <v>2624.6</v>
      </c>
    </row>
    <row r="210" spans="1:9" ht="56.25">
      <c r="A210" s="18">
        <v>951</v>
      </c>
      <c r="B210" s="18" t="s">
        <v>9</v>
      </c>
      <c r="C210" s="18" t="s">
        <v>40</v>
      </c>
      <c r="D210" s="18" t="s">
        <v>207</v>
      </c>
      <c r="E210" s="18" t="s">
        <v>115</v>
      </c>
      <c r="F210" s="19" t="s">
        <v>136</v>
      </c>
      <c r="G210" s="23"/>
      <c r="H210" s="23">
        <v>2624.6</v>
      </c>
      <c r="I210" s="23">
        <v>2624.6</v>
      </c>
    </row>
    <row r="211" spans="1:9" ht="37.5">
      <c r="A211" s="18">
        <v>951</v>
      </c>
      <c r="B211" s="18" t="s">
        <v>9</v>
      </c>
      <c r="C211" s="18" t="s">
        <v>40</v>
      </c>
      <c r="D211" s="18" t="s">
        <v>154</v>
      </c>
      <c r="E211" s="18"/>
      <c r="F211" s="19" t="s">
        <v>155</v>
      </c>
      <c r="G211" s="23" t="e">
        <f>G212+G215+G218+#REF!+#REF!</f>
        <v>#REF!</v>
      </c>
      <c r="H211" s="23">
        <f>H212+H215+H218</f>
        <v>13434.3</v>
      </c>
      <c r="I211" s="23">
        <f>I212+I215+I218</f>
        <v>13434.3</v>
      </c>
    </row>
    <row r="212" spans="1:9" ht="212.25" customHeight="1">
      <c r="A212" s="18">
        <v>951</v>
      </c>
      <c r="B212" s="18" t="s">
        <v>9</v>
      </c>
      <c r="C212" s="18" t="s">
        <v>40</v>
      </c>
      <c r="D212" s="18" t="s">
        <v>203</v>
      </c>
      <c r="E212" s="18"/>
      <c r="F212" s="21" t="s">
        <v>153</v>
      </c>
      <c r="G212" s="23">
        <f>G214</f>
        <v>75</v>
      </c>
      <c r="H212" s="23">
        <f>H213+H214</f>
        <v>2280.3999999999996</v>
      </c>
      <c r="I212" s="23">
        <f>I213+I214</f>
        <v>2280.3999999999996</v>
      </c>
    </row>
    <row r="213" spans="1:9" ht="63.75" customHeight="1">
      <c r="A213" s="18">
        <v>951</v>
      </c>
      <c r="B213" s="18" t="s">
        <v>9</v>
      </c>
      <c r="C213" s="18" t="s">
        <v>40</v>
      </c>
      <c r="D213" s="18" t="s">
        <v>203</v>
      </c>
      <c r="E213" s="18" t="s">
        <v>115</v>
      </c>
      <c r="F213" s="19" t="s">
        <v>236</v>
      </c>
      <c r="G213" s="23"/>
      <c r="H213" s="23">
        <v>154.7</v>
      </c>
      <c r="I213" s="23">
        <v>154.7</v>
      </c>
    </row>
    <row r="214" spans="1:9" ht="56.25">
      <c r="A214" s="18">
        <v>951</v>
      </c>
      <c r="B214" s="18" t="s">
        <v>9</v>
      </c>
      <c r="C214" s="18" t="s">
        <v>40</v>
      </c>
      <c r="D214" s="18" t="s">
        <v>203</v>
      </c>
      <c r="E214" s="18" t="s">
        <v>115</v>
      </c>
      <c r="F214" s="19" t="s">
        <v>136</v>
      </c>
      <c r="G214" s="23">
        <v>75</v>
      </c>
      <c r="H214" s="23">
        <v>2125.7</v>
      </c>
      <c r="I214" s="23">
        <v>2125.7</v>
      </c>
    </row>
    <row r="215" spans="1:9" ht="320.25" customHeight="1">
      <c r="A215" s="18">
        <v>951</v>
      </c>
      <c r="B215" s="18" t="s">
        <v>9</v>
      </c>
      <c r="C215" s="18" t="s">
        <v>40</v>
      </c>
      <c r="D215" s="18" t="s">
        <v>206</v>
      </c>
      <c r="E215" s="18"/>
      <c r="F215" s="21" t="s">
        <v>152</v>
      </c>
      <c r="G215" s="23" t="e">
        <f>#REF!</f>
        <v>#REF!</v>
      </c>
      <c r="H215" s="23">
        <f>H216+H217</f>
        <v>7906.5</v>
      </c>
      <c r="I215" s="23">
        <f>I216+I217</f>
        <v>7906.5</v>
      </c>
    </row>
    <row r="216" spans="1:9" ht="64.5" customHeight="1">
      <c r="A216" s="18">
        <v>951</v>
      </c>
      <c r="B216" s="18" t="s">
        <v>9</v>
      </c>
      <c r="C216" s="18" t="s">
        <v>40</v>
      </c>
      <c r="D216" s="18" t="s">
        <v>206</v>
      </c>
      <c r="E216" s="18" t="s">
        <v>115</v>
      </c>
      <c r="F216" s="19" t="s">
        <v>236</v>
      </c>
      <c r="G216" s="23"/>
      <c r="H216" s="23">
        <v>4660.5</v>
      </c>
      <c r="I216" s="23">
        <v>4660.5</v>
      </c>
    </row>
    <row r="217" spans="1:9" ht="56.25">
      <c r="A217" s="18">
        <v>951</v>
      </c>
      <c r="B217" s="18" t="s">
        <v>9</v>
      </c>
      <c r="C217" s="18" t="s">
        <v>40</v>
      </c>
      <c r="D217" s="18" t="s">
        <v>206</v>
      </c>
      <c r="E217" s="18" t="s">
        <v>115</v>
      </c>
      <c r="F217" s="19" t="s">
        <v>136</v>
      </c>
      <c r="G217" s="23"/>
      <c r="H217" s="23">
        <v>3246</v>
      </c>
      <c r="I217" s="23">
        <v>3246</v>
      </c>
    </row>
    <row r="218" spans="1:9" ht="93.75">
      <c r="A218" s="18">
        <v>951</v>
      </c>
      <c r="B218" s="18" t="s">
        <v>9</v>
      </c>
      <c r="C218" s="18" t="s">
        <v>40</v>
      </c>
      <c r="D218" s="18" t="s">
        <v>204</v>
      </c>
      <c r="E218" s="18"/>
      <c r="F218" s="19" t="s">
        <v>237</v>
      </c>
      <c r="G218" s="23">
        <f>G219</f>
        <v>13509</v>
      </c>
      <c r="H218" s="23">
        <f>H219</f>
        <v>3247.4</v>
      </c>
      <c r="I218" s="23">
        <f>I219</f>
        <v>3247.4</v>
      </c>
    </row>
    <row r="219" spans="1:9" ht="56.25">
      <c r="A219" s="18">
        <v>951</v>
      </c>
      <c r="B219" s="18" t="s">
        <v>9</v>
      </c>
      <c r="C219" s="18" t="s">
        <v>40</v>
      </c>
      <c r="D219" s="18" t="s">
        <v>204</v>
      </c>
      <c r="E219" s="18" t="s">
        <v>115</v>
      </c>
      <c r="F219" s="19" t="s">
        <v>136</v>
      </c>
      <c r="G219" s="23">
        <v>13509</v>
      </c>
      <c r="H219" s="23">
        <v>3247.4</v>
      </c>
      <c r="I219" s="23">
        <v>3247.4</v>
      </c>
    </row>
    <row r="220" spans="1:9" ht="93.75">
      <c r="A220" s="18">
        <v>951</v>
      </c>
      <c r="B220" s="18" t="s">
        <v>9</v>
      </c>
      <c r="C220" s="18" t="s">
        <v>40</v>
      </c>
      <c r="D220" s="18" t="s">
        <v>204</v>
      </c>
      <c r="E220" s="18"/>
      <c r="F220" s="19" t="s">
        <v>237</v>
      </c>
      <c r="G220" s="23"/>
      <c r="H220" s="23">
        <f>H221</f>
        <v>10824.8</v>
      </c>
      <c r="I220" s="23">
        <f>I221</f>
        <v>10824.8</v>
      </c>
    </row>
    <row r="221" spans="1:9" ht="56.25">
      <c r="A221" s="18">
        <v>951</v>
      </c>
      <c r="B221" s="18" t="s">
        <v>9</v>
      </c>
      <c r="C221" s="18" t="s">
        <v>40</v>
      </c>
      <c r="D221" s="18" t="s">
        <v>204</v>
      </c>
      <c r="E221" s="18" t="s">
        <v>115</v>
      </c>
      <c r="F221" s="19" t="s">
        <v>136</v>
      </c>
      <c r="G221" s="23"/>
      <c r="H221" s="23">
        <v>10824.8</v>
      </c>
      <c r="I221" s="23">
        <v>10824.8</v>
      </c>
    </row>
    <row r="222" spans="1:9" ht="112.5">
      <c r="A222" s="18">
        <v>951</v>
      </c>
      <c r="B222" s="18" t="s">
        <v>9</v>
      </c>
      <c r="C222" s="18" t="s">
        <v>40</v>
      </c>
      <c r="D222" s="18" t="s">
        <v>205</v>
      </c>
      <c r="E222" s="18"/>
      <c r="F222" s="19" t="s">
        <v>209</v>
      </c>
      <c r="G222" s="23"/>
      <c r="H222" s="23">
        <f>H223</f>
        <v>890.5</v>
      </c>
      <c r="I222" s="23">
        <f>I223</f>
        <v>890.5</v>
      </c>
    </row>
    <row r="223" spans="1:9" ht="56.25">
      <c r="A223" s="18">
        <v>951</v>
      </c>
      <c r="B223" s="18" t="s">
        <v>9</v>
      </c>
      <c r="C223" s="18" t="s">
        <v>40</v>
      </c>
      <c r="D223" s="18" t="s">
        <v>205</v>
      </c>
      <c r="E223" s="18" t="s">
        <v>115</v>
      </c>
      <c r="F223" s="19" t="s">
        <v>136</v>
      </c>
      <c r="G223" s="23"/>
      <c r="H223" s="23">
        <v>890.5</v>
      </c>
      <c r="I223" s="23">
        <v>890.5</v>
      </c>
    </row>
    <row r="224" spans="1:9" ht="18.75">
      <c r="A224" s="18"/>
      <c r="B224" s="18"/>
      <c r="C224" s="18"/>
      <c r="D224" s="18"/>
      <c r="E224" s="18"/>
      <c r="F224" s="7" t="s">
        <v>245</v>
      </c>
      <c r="G224" s="15"/>
      <c r="H224" s="15">
        <v>4668.4</v>
      </c>
      <c r="I224" s="15">
        <v>9554.6</v>
      </c>
    </row>
    <row r="225" spans="1:9" ht="18.75">
      <c r="A225" s="10"/>
      <c r="B225" s="6"/>
      <c r="C225" s="6"/>
      <c r="D225" s="6"/>
      <c r="E225" s="6"/>
      <c r="F225" s="8" t="s">
        <v>3</v>
      </c>
      <c r="G225" s="14" t="e">
        <f>G8+G113+G118+G140+G162+G187+G198+G203</f>
        <v>#REF!</v>
      </c>
      <c r="H225" s="16">
        <f>H8+H113+H118+H140+H162+H187+H198+H203+H224</f>
        <v>186319.69999999998</v>
      </c>
      <c r="I225" s="16">
        <f>I8+I113+I118+I140+I162+I187+I198+I203+I224</f>
        <v>189829.5</v>
      </c>
    </row>
    <row r="226" ht="17.25" customHeight="1">
      <c r="H226" s="17"/>
    </row>
    <row r="227" ht="35.25" customHeight="1"/>
    <row r="228" ht="34.5" customHeight="1"/>
    <row r="231" ht="45" customHeight="1"/>
    <row r="232" ht="75.75" customHeight="1"/>
    <row r="233" ht="84.75" customHeight="1"/>
    <row r="234" ht="104.25" customHeight="1"/>
    <row r="235" ht="30.75" customHeight="1"/>
    <row r="236" ht="49.5" customHeight="1"/>
    <row r="237" ht="25.5" customHeight="1"/>
  </sheetData>
  <sheetProtection/>
  <mergeCells count="11">
    <mergeCell ref="E6:E7"/>
    <mergeCell ref="F6:F7"/>
    <mergeCell ref="A6:A7"/>
    <mergeCell ref="F2:H2"/>
    <mergeCell ref="F4:H4"/>
    <mergeCell ref="F3:H3"/>
    <mergeCell ref="A5:H5"/>
    <mergeCell ref="B6:B7"/>
    <mergeCell ref="C6:C7"/>
    <mergeCell ref="H6:I6"/>
    <mergeCell ref="D6:D7"/>
  </mergeCells>
  <printOptions/>
  <pageMargins left="0.5905511811023623" right="0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</cp:lastModifiedBy>
  <cp:lastPrinted>2010-09-01T06:16:08Z</cp:lastPrinted>
  <dcterms:created xsi:type="dcterms:W3CDTF">2006-03-27T02:59:27Z</dcterms:created>
  <dcterms:modified xsi:type="dcterms:W3CDTF">2010-11-12T05:57:15Z</dcterms:modified>
  <cp:category/>
  <cp:version/>
  <cp:contentType/>
  <cp:contentStatus/>
</cp:coreProperties>
</file>